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20115" windowHeight="7500"/>
  </bookViews>
  <sheets>
    <sheet name="Для печати" sheetId="1" r:id="rId1"/>
  </sheets>
  <externalReferences>
    <externalReference r:id="rId2"/>
  </externalReferences>
  <definedNames>
    <definedName name="_xlnm.Print_Area" localSheetId="0">'Для печати'!$A$1:$Q$37</definedName>
  </definedNames>
  <calcPr calcId="125725"/>
</workbook>
</file>

<file path=xl/calcChain.xml><?xml version="1.0" encoding="utf-8"?>
<calcChain xmlns="http://schemas.openxmlformats.org/spreadsheetml/2006/main">
  <c r="O33" i="1"/>
  <c r="N33"/>
  <c r="M33"/>
  <c r="L33"/>
  <c r="K33"/>
  <c r="J33"/>
  <c r="I33"/>
  <c r="H33"/>
  <c r="G33"/>
  <c r="F33"/>
  <c r="E33"/>
  <c r="D33"/>
  <c r="C33"/>
  <c r="P33" s="1"/>
  <c r="O32"/>
  <c r="N32"/>
  <c r="M32"/>
  <c r="L32"/>
  <c r="K32"/>
  <c r="J32"/>
  <c r="I32"/>
  <c r="H32"/>
  <c r="G32"/>
  <c r="F32"/>
  <c r="E32"/>
  <c r="D32"/>
  <c r="P32" s="1"/>
  <c r="C32"/>
  <c r="O31"/>
  <c r="N31"/>
  <c r="M31"/>
  <c r="L31"/>
  <c r="K31"/>
  <c r="J31"/>
  <c r="I31"/>
  <c r="H31"/>
  <c r="G31"/>
  <c r="F31"/>
  <c r="E31"/>
  <c r="D31"/>
  <c r="C31"/>
  <c r="P31" s="1"/>
  <c r="O30"/>
  <c r="N30"/>
  <c r="M30"/>
  <c r="L30"/>
  <c r="K30"/>
  <c r="J30"/>
  <c r="I30"/>
  <c r="H30"/>
  <c r="G30"/>
  <c r="F30"/>
  <c r="E30"/>
  <c r="D30"/>
  <c r="P30" s="1"/>
  <c r="C30"/>
  <c r="O29"/>
  <c r="N29"/>
  <c r="M29"/>
  <c r="L29"/>
  <c r="K29"/>
  <c r="J29"/>
  <c r="I29"/>
  <c r="H29"/>
  <c r="G29"/>
  <c r="F29"/>
  <c r="E29"/>
  <c r="D29"/>
  <c r="C29"/>
  <c r="P29" s="1"/>
  <c r="O28"/>
  <c r="N28"/>
  <c r="M28"/>
  <c r="L28"/>
  <c r="K28"/>
  <c r="J28"/>
  <c r="I28"/>
  <c r="H28"/>
  <c r="G28"/>
  <c r="F28"/>
  <c r="E28"/>
  <c r="D28"/>
  <c r="P28" s="1"/>
  <c r="C28"/>
  <c r="O27"/>
  <c r="N27"/>
  <c r="M27"/>
  <c r="L27"/>
  <c r="K27"/>
  <c r="J27"/>
  <c r="I27"/>
  <c r="H27"/>
  <c r="G27"/>
  <c r="F27"/>
  <c r="E27"/>
  <c r="D27"/>
  <c r="C27"/>
  <c r="P27" s="1"/>
  <c r="O26"/>
  <c r="N26"/>
  <c r="M26"/>
  <c r="L26"/>
  <c r="K26"/>
  <c r="J26"/>
  <c r="I26"/>
  <c r="H26"/>
  <c r="G26"/>
  <c r="F26"/>
  <c r="E26"/>
  <c r="D26"/>
  <c r="P26" s="1"/>
  <c r="C26"/>
  <c r="O25"/>
  <c r="N25"/>
  <c r="M25"/>
  <c r="L25"/>
  <c r="K25"/>
  <c r="J25"/>
  <c r="I25"/>
  <c r="H25"/>
  <c r="G25"/>
  <c r="F25"/>
  <c r="E25"/>
  <c r="D25"/>
  <c r="C25"/>
  <c r="P25" s="1"/>
  <c r="O24"/>
  <c r="N24"/>
  <c r="M24"/>
  <c r="L24"/>
  <c r="K24"/>
  <c r="J24"/>
  <c r="I24"/>
  <c r="H24"/>
  <c r="G24"/>
  <c r="F24"/>
  <c r="E24"/>
  <c r="D24"/>
  <c r="P24" s="1"/>
  <c r="C24"/>
  <c r="O23"/>
  <c r="N23"/>
  <c r="M23"/>
  <c r="L23"/>
  <c r="K23"/>
  <c r="J23"/>
  <c r="I23"/>
  <c r="H23"/>
  <c r="G23"/>
  <c r="F23"/>
  <c r="E23"/>
  <c r="D23"/>
  <c r="C23"/>
  <c r="P23" s="1"/>
  <c r="O22"/>
  <c r="N22"/>
  <c r="M22"/>
  <c r="L22"/>
  <c r="K22"/>
  <c r="J22"/>
  <c r="I22"/>
  <c r="H22"/>
  <c r="G22"/>
  <c r="F22"/>
  <c r="E22"/>
  <c r="D22"/>
  <c r="P22" s="1"/>
  <c r="C22"/>
  <c r="O21"/>
  <c r="N21"/>
  <c r="M21"/>
  <c r="L21"/>
  <c r="K21"/>
  <c r="J21"/>
  <c r="I21"/>
  <c r="H21"/>
  <c r="G21"/>
  <c r="F21"/>
  <c r="E21"/>
  <c r="D21"/>
  <c r="C21"/>
  <c r="P21" s="1"/>
  <c r="Q21" s="1"/>
  <c r="O18"/>
  <c r="N18"/>
  <c r="M18"/>
  <c r="L18"/>
  <c r="K18"/>
  <c r="J18"/>
  <c r="I18"/>
  <c r="H18"/>
  <c r="G18"/>
  <c r="F18"/>
  <c r="E18"/>
  <c r="D18"/>
  <c r="P18" s="1"/>
  <c r="C18"/>
  <c r="O17"/>
  <c r="N17"/>
  <c r="M17"/>
  <c r="L17"/>
  <c r="K17"/>
  <c r="J17"/>
  <c r="I17"/>
  <c r="H17"/>
  <c r="G17"/>
  <c r="F17"/>
  <c r="E17"/>
  <c r="D17"/>
  <c r="C17"/>
  <c r="P17" s="1"/>
  <c r="O16"/>
  <c r="N16"/>
  <c r="M16"/>
  <c r="L16"/>
  <c r="K16"/>
  <c r="J16"/>
  <c r="I16"/>
  <c r="H16"/>
  <c r="G16"/>
  <c r="F16"/>
  <c r="E16"/>
  <c r="D16"/>
  <c r="P16" s="1"/>
  <c r="C16"/>
  <c r="O15"/>
  <c r="N15"/>
  <c r="M15"/>
  <c r="L15"/>
  <c r="K15"/>
  <c r="J15"/>
  <c r="I15"/>
  <c r="H15"/>
  <c r="G15"/>
  <c r="F15"/>
  <c r="E15"/>
  <c r="D15"/>
  <c r="C15"/>
  <c r="P15" s="1"/>
  <c r="O14"/>
  <c r="N14"/>
  <c r="M14"/>
  <c r="L14"/>
  <c r="K14"/>
  <c r="J14"/>
  <c r="I14"/>
  <c r="H14"/>
  <c r="G14"/>
  <c r="F14"/>
  <c r="E14"/>
  <c r="D14"/>
  <c r="P14" s="1"/>
  <c r="C14"/>
  <c r="O13"/>
  <c r="N13"/>
  <c r="M13"/>
  <c r="L13"/>
  <c r="K13"/>
  <c r="J13"/>
  <c r="I13"/>
  <c r="H13"/>
  <c r="G13"/>
  <c r="F13"/>
  <c r="E13"/>
  <c r="D13"/>
  <c r="C13"/>
  <c r="P13" s="1"/>
  <c r="O12"/>
  <c r="N12"/>
  <c r="M12"/>
  <c r="L12"/>
  <c r="K12"/>
  <c r="J12"/>
  <c r="I12"/>
  <c r="H12"/>
  <c r="G12"/>
  <c r="F12"/>
  <c r="E12"/>
  <c r="D12"/>
  <c r="P12" s="1"/>
  <c r="C12"/>
  <c r="O11"/>
  <c r="N11"/>
  <c r="M11"/>
  <c r="L11"/>
  <c r="K11"/>
  <c r="J11"/>
  <c r="I11"/>
  <c r="H11"/>
  <c r="G11"/>
  <c r="F11"/>
  <c r="E11"/>
  <c r="D11"/>
  <c r="C11"/>
  <c r="P11" s="1"/>
  <c r="O10"/>
  <c r="N10"/>
  <c r="M10"/>
  <c r="L10"/>
  <c r="K10"/>
  <c r="J10"/>
  <c r="I10"/>
  <c r="H10"/>
  <c r="G10"/>
  <c r="F10"/>
  <c r="E10"/>
  <c r="D10"/>
  <c r="P10" s="1"/>
  <c r="C10"/>
  <c r="O9"/>
  <c r="N9"/>
  <c r="M9"/>
  <c r="L9"/>
  <c r="K9"/>
  <c r="J9"/>
  <c r="I9"/>
  <c r="H9"/>
  <c r="G9"/>
  <c r="F9"/>
  <c r="E9"/>
  <c r="D9"/>
  <c r="C9"/>
  <c r="P9" s="1"/>
  <c r="O8"/>
  <c r="N8"/>
  <c r="M8"/>
  <c r="L8"/>
  <c r="K8"/>
  <c r="J8"/>
  <c r="I8"/>
  <c r="H8"/>
  <c r="G8"/>
  <c r="F8"/>
  <c r="E8"/>
  <c r="D8"/>
  <c r="P8" s="1"/>
  <c r="C8"/>
  <c r="O7"/>
  <c r="N7"/>
  <c r="M7"/>
  <c r="L7"/>
  <c r="K7"/>
  <c r="J7"/>
  <c r="I7"/>
  <c r="H7"/>
  <c r="G7"/>
  <c r="F7"/>
  <c r="E7"/>
  <c r="D7"/>
  <c r="C7"/>
  <c r="P7" s="1"/>
  <c r="Q7" s="1"/>
  <c r="Q8" l="1"/>
  <c r="Q10"/>
  <c r="Q12"/>
  <c r="Q14"/>
  <c r="Q16"/>
  <c r="Q18"/>
  <c r="Q22"/>
  <c r="Q24"/>
  <c r="Q26"/>
  <c r="Q27"/>
  <c r="Q29"/>
  <c r="Q31"/>
  <c r="Q33"/>
  <c r="Q9"/>
  <c r="Q11"/>
  <c r="Q13"/>
  <c r="Q15"/>
  <c r="Q17"/>
  <c r="Q23"/>
  <c r="Q25"/>
  <c r="Q28"/>
  <c r="Q30"/>
  <c r="Q32"/>
</calcChain>
</file>

<file path=xl/sharedStrings.xml><?xml version="1.0" encoding="utf-8"?>
<sst xmlns="http://schemas.openxmlformats.org/spreadsheetml/2006/main" count="68" uniqueCount="54">
  <si>
    <t>XXII областные летние сельские спортивные игры 2017 года</t>
  </si>
  <si>
    <t>г. Малоярославец                                                                                                            17 июня 2017 г.</t>
  </si>
  <si>
    <t>Итоговая таблица</t>
  </si>
  <si>
    <t>№ п/п</t>
  </si>
  <si>
    <t>Наименование МР</t>
  </si>
  <si>
    <t>Плавание (эстафета)</t>
  </si>
  <si>
    <t>Армспорт</t>
  </si>
  <si>
    <t>Гиревой спорт</t>
  </si>
  <si>
    <t>Соревнования дояров</t>
  </si>
  <si>
    <t>Соревнования механизаторов</t>
  </si>
  <si>
    <t>Соревнования спортивных семей</t>
  </si>
  <si>
    <t>Соревнования косарей</t>
  </si>
  <si>
    <t>Мини-футбол</t>
  </si>
  <si>
    <t>Соревнования среди глав МР</t>
  </si>
  <si>
    <t>Волейбол (муж.)</t>
  </si>
  <si>
    <t>Волейбол (жен.)</t>
  </si>
  <si>
    <t>Настольный теннис</t>
  </si>
  <si>
    <t>Перетягивание каната</t>
  </si>
  <si>
    <t>Сумма очков</t>
  </si>
  <si>
    <t>Итоговое место</t>
  </si>
  <si>
    <t>I ГРУППА</t>
  </si>
  <si>
    <t>г. Калуга</t>
  </si>
  <si>
    <t>Бабынинский район</t>
  </si>
  <si>
    <t>Боровский район</t>
  </si>
  <si>
    <t>Дзержинский район</t>
  </si>
  <si>
    <t>Жуковский район</t>
  </si>
  <si>
    <t>Козельский район</t>
  </si>
  <si>
    <t>Кировский район</t>
  </si>
  <si>
    <t>Малоярославецкий район</t>
  </si>
  <si>
    <t>Перемышльский район</t>
  </si>
  <si>
    <t>Ферзиковский район</t>
  </si>
  <si>
    <t>Хвастовичский район</t>
  </si>
  <si>
    <t>Думиничский район</t>
  </si>
  <si>
    <t>II ГРУППА</t>
  </si>
  <si>
    <t>Соревнования глав МР</t>
  </si>
  <si>
    <t>Волейбол</t>
  </si>
  <si>
    <t>Волейбол (жен)</t>
  </si>
  <si>
    <t>Сухиничский район</t>
  </si>
  <si>
    <t>Ульяновский район</t>
  </si>
  <si>
    <t>Барятинский район</t>
  </si>
  <si>
    <t>Жиздринский район</t>
  </si>
  <si>
    <t>Износковский район</t>
  </si>
  <si>
    <t>Куйбышевский район</t>
  </si>
  <si>
    <t>Людиновский район</t>
  </si>
  <si>
    <t>Медынский район</t>
  </si>
  <si>
    <t>Мещовский район</t>
  </si>
  <si>
    <t>Тарусский район</t>
  </si>
  <si>
    <t>Юхновский район</t>
  </si>
  <si>
    <t>Мосальский район</t>
  </si>
  <si>
    <t>Спас-Деменский район</t>
  </si>
  <si>
    <t>Главный судья соревнований</t>
  </si>
  <si>
    <t>А.Н. Лаврентьев</t>
  </si>
  <si>
    <t>Главный секретарь</t>
  </si>
  <si>
    <t>А.А. Дмитрикова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</si>
</sst>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vertical="center" textRotation="90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6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2" xfId="0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8" fillId="0" borderId="0" xfId="0" applyFont="1"/>
    <xf numFmtId="0" fontId="5" fillId="0" borderId="0" xfId="0" applyFont="1"/>
    <xf numFmtId="0" fontId="5" fillId="0" borderId="1" xfId="0" applyFont="1" applyBorder="1"/>
    <xf numFmtId="0" fontId="9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28575</xdr:rowOff>
    </xdr:to>
    <xdr:pic>
      <xdr:nvPicPr>
        <xdr:cNvPr id="2" name="Picture 2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0;&#1086;&#1084;&#1087;%20&#1044;&#1077;&#1085;&#1080;&#1089;&#1072;/Downloads/2017%20XXI%20&#1086;&#1073;&#1083;&#1072;&#1089;&#1090;&#1085;&#1099;&#1077;%20&#1083;&#1077;&#1090;&#1085;&#1080;&#1077;%20&#1089;&#1077;&#1083;&#1100;&#1089;&#1082;&#1080;&#1077;%20&#1089;&#1087;&#1086;&#1088;&#1090;&#1080;&#1074;&#1085;&#1099;&#1077;%20&#1080;&#1075;&#1088;&#1099;%20&#1089;&#1086;&#1093;&#108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ечати"/>
      <sheetName val="Итоговая таблица"/>
      <sheetName val="Соревнования среди глав"/>
      <sheetName val="Плавание (эстафета)"/>
      <sheetName val="Настольный теннис"/>
      <sheetName val="Гиревой спорт"/>
      <sheetName val="Армспорт"/>
      <sheetName val="Механизаторы"/>
      <sheetName val="Соревнования дояров"/>
      <sheetName val="Соревнования косарей"/>
      <sheetName val="Семьи"/>
      <sheetName val="Мини-футбол"/>
      <sheetName val="Волейбол (жен)"/>
      <sheetName val="Волейбол"/>
      <sheetName val="Канат"/>
      <sheetName val="Перетягивание каната"/>
      <sheetName val="Мини-футбол (2 группа)"/>
      <sheetName val="Мини - футбол (1 группа)"/>
      <sheetName val="Мини-футбол (финальный этап)"/>
      <sheetName val="Лист1"/>
    </sheetNames>
    <sheetDataSet>
      <sheetData sheetId="0"/>
      <sheetData sheetId="1"/>
      <sheetData sheetId="2">
        <row r="9">
          <cell r="K9" t="str">
            <v>74</v>
          </cell>
        </row>
        <row r="10">
          <cell r="K10" t="str">
            <v>70</v>
          </cell>
        </row>
        <row r="11">
          <cell r="K11" t="str">
            <v>79</v>
          </cell>
        </row>
        <row r="12">
          <cell r="K12" t="str">
            <v>85</v>
          </cell>
        </row>
        <row r="13">
          <cell r="K13" t="str">
            <v>82</v>
          </cell>
        </row>
        <row r="14">
          <cell r="K14" t="str">
            <v>69</v>
          </cell>
        </row>
        <row r="15">
          <cell r="K15" t="str">
            <v>76</v>
          </cell>
        </row>
        <row r="16">
          <cell r="K16" t="str">
            <v>90</v>
          </cell>
        </row>
        <row r="17">
          <cell r="K17" t="str">
            <v>98</v>
          </cell>
        </row>
        <row r="18">
          <cell r="K18" t="str">
            <v>108</v>
          </cell>
        </row>
        <row r="19">
          <cell r="K19" t="str">
            <v>72</v>
          </cell>
        </row>
        <row r="20">
          <cell r="K20" t="str">
            <v>120</v>
          </cell>
        </row>
        <row r="22">
          <cell r="K22" t="str">
            <v>90</v>
          </cell>
        </row>
        <row r="23">
          <cell r="K23" t="str">
            <v>85</v>
          </cell>
        </row>
        <row r="24">
          <cell r="K24" t="str">
            <v>69</v>
          </cell>
        </row>
        <row r="25">
          <cell r="K25" t="str">
            <v>82</v>
          </cell>
        </row>
        <row r="26">
          <cell r="K26" t="str">
            <v>120</v>
          </cell>
        </row>
        <row r="27">
          <cell r="K27" t="str">
            <v>108</v>
          </cell>
        </row>
        <row r="28">
          <cell r="K28" t="str">
            <v>79</v>
          </cell>
        </row>
        <row r="29">
          <cell r="K29" t="str">
            <v>74</v>
          </cell>
        </row>
        <row r="30">
          <cell r="K30" t="str">
            <v>70</v>
          </cell>
        </row>
        <row r="31">
          <cell r="K31" t="str">
            <v>98</v>
          </cell>
        </row>
        <row r="32">
          <cell r="K32" t="str">
            <v>72</v>
          </cell>
        </row>
        <row r="33">
          <cell r="K33" t="str">
            <v>76</v>
          </cell>
        </row>
        <row r="34">
          <cell r="K34">
            <v>0</v>
          </cell>
        </row>
      </sheetData>
      <sheetData sheetId="3">
        <row r="8">
          <cell r="G8" t="str">
            <v>90</v>
          </cell>
        </row>
        <row r="12">
          <cell r="G12" t="str">
            <v>70</v>
          </cell>
        </row>
        <row r="16">
          <cell r="G16">
            <v>0</v>
          </cell>
        </row>
        <row r="20">
          <cell r="G20" t="str">
            <v>85</v>
          </cell>
        </row>
        <row r="24">
          <cell r="G24" t="str">
            <v>82</v>
          </cell>
        </row>
        <row r="28">
          <cell r="G28" t="str">
            <v>76</v>
          </cell>
        </row>
        <row r="32">
          <cell r="G32" t="str">
            <v>120</v>
          </cell>
        </row>
        <row r="36">
          <cell r="G36" t="str">
            <v>98</v>
          </cell>
        </row>
        <row r="40">
          <cell r="G40" t="str">
            <v>74</v>
          </cell>
        </row>
        <row r="44">
          <cell r="G44" t="str">
            <v>108</v>
          </cell>
        </row>
        <row r="48">
          <cell r="G48" t="str">
            <v>72</v>
          </cell>
        </row>
        <row r="52">
          <cell r="G52" t="str">
            <v>79</v>
          </cell>
        </row>
        <row r="61">
          <cell r="G61" t="str">
            <v>98</v>
          </cell>
        </row>
        <row r="65">
          <cell r="G65" t="str">
            <v>82</v>
          </cell>
        </row>
        <row r="69">
          <cell r="G69">
            <v>0</v>
          </cell>
        </row>
        <row r="73">
          <cell r="G73">
            <v>0</v>
          </cell>
        </row>
        <row r="77">
          <cell r="G77" t="str">
            <v>120</v>
          </cell>
        </row>
        <row r="81">
          <cell r="G81" t="str">
            <v>74</v>
          </cell>
        </row>
        <row r="85">
          <cell r="G85" t="str">
            <v>108</v>
          </cell>
        </row>
        <row r="89">
          <cell r="G89" t="str">
            <v>90</v>
          </cell>
        </row>
        <row r="93">
          <cell r="G93" t="str">
            <v>76</v>
          </cell>
        </row>
        <row r="97">
          <cell r="G97" t="str">
            <v>85</v>
          </cell>
        </row>
        <row r="101">
          <cell r="G101">
            <v>0</v>
          </cell>
        </row>
        <row r="105">
          <cell r="G105" t="str">
            <v>79</v>
          </cell>
        </row>
        <row r="109">
          <cell r="G109">
            <v>0</v>
          </cell>
        </row>
      </sheetData>
      <sheetData sheetId="4">
        <row r="8">
          <cell r="F8" t="str">
            <v>98</v>
          </cell>
        </row>
        <row r="9">
          <cell r="F9" t="str">
            <v>74</v>
          </cell>
        </row>
        <row r="10">
          <cell r="F10">
            <v>0</v>
          </cell>
        </row>
        <row r="11">
          <cell r="F11" t="str">
            <v>120</v>
          </cell>
        </row>
        <row r="12">
          <cell r="F12" t="str">
            <v>72</v>
          </cell>
        </row>
        <row r="13">
          <cell r="F13" t="str">
            <v>90</v>
          </cell>
        </row>
        <row r="14">
          <cell r="F14" t="str">
            <v>85</v>
          </cell>
        </row>
        <row r="15">
          <cell r="F15" t="str">
            <v>79</v>
          </cell>
        </row>
        <row r="16">
          <cell r="F16" t="str">
            <v>76</v>
          </cell>
        </row>
        <row r="17">
          <cell r="F17" t="str">
            <v>72</v>
          </cell>
        </row>
        <row r="18">
          <cell r="F18" t="str">
            <v>108</v>
          </cell>
        </row>
        <row r="19">
          <cell r="F19" t="str">
            <v>82</v>
          </cell>
        </row>
        <row r="21">
          <cell r="F21" t="str">
            <v>76</v>
          </cell>
        </row>
        <row r="22">
          <cell r="F22" t="str">
            <v>82</v>
          </cell>
        </row>
        <row r="23">
          <cell r="F23" t="str">
            <v>74</v>
          </cell>
        </row>
        <row r="24">
          <cell r="F24" t="str">
            <v>85</v>
          </cell>
        </row>
        <row r="25">
          <cell r="F25" t="str">
            <v>98</v>
          </cell>
        </row>
        <row r="26">
          <cell r="F26" t="str">
            <v>108</v>
          </cell>
        </row>
        <row r="27">
          <cell r="F27" t="str">
            <v>72</v>
          </cell>
        </row>
        <row r="28">
          <cell r="F28" t="str">
            <v>120</v>
          </cell>
        </row>
        <row r="29">
          <cell r="F29" t="str">
            <v>70</v>
          </cell>
        </row>
        <row r="30">
          <cell r="F30" t="str">
            <v>90</v>
          </cell>
        </row>
        <row r="31">
          <cell r="F31">
            <v>0</v>
          </cell>
        </row>
        <row r="32">
          <cell r="F32" t="str">
            <v>79</v>
          </cell>
        </row>
        <row r="33">
          <cell r="F33">
            <v>0</v>
          </cell>
        </row>
      </sheetData>
      <sheetData sheetId="5">
        <row r="7">
          <cell r="I7" t="str">
            <v>76</v>
          </cell>
        </row>
        <row r="11">
          <cell r="I11" t="str">
            <v>98</v>
          </cell>
        </row>
        <row r="15">
          <cell r="I15">
            <v>0</v>
          </cell>
        </row>
        <row r="19">
          <cell r="I19" t="str">
            <v>120</v>
          </cell>
        </row>
        <row r="23">
          <cell r="I23" t="str">
            <v>108</v>
          </cell>
        </row>
        <row r="27">
          <cell r="I27" t="str">
            <v>82</v>
          </cell>
        </row>
        <row r="31">
          <cell r="I31" t="str">
            <v>90</v>
          </cell>
        </row>
        <row r="35">
          <cell r="I35" t="str">
            <v>85</v>
          </cell>
        </row>
        <row r="39">
          <cell r="I39" t="str">
            <v>72</v>
          </cell>
        </row>
        <row r="43">
          <cell r="I43" t="str">
            <v>74</v>
          </cell>
        </row>
        <row r="47">
          <cell r="I47">
            <v>0</v>
          </cell>
        </row>
        <row r="51">
          <cell r="I51" t="str">
            <v>79</v>
          </cell>
        </row>
        <row r="58">
          <cell r="I58" t="str">
            <v>120</v>
          </cell>
        </row>
        <row r="62">
          <cell r="I62">
            <v>0</v>
          </cell>
        </row>
        <row r="66">
          <cell r="I66">
            <v>0</v>
          </cell>
        </row>
        <row r="70">
          <cell r="I70" t="str">
            <v>82</v>
          </cell>
        </row>
        <row r="74">
          <cell r="I74" t="str">
            <v>108</v>
          </cell>
        </row>
        <row r="78">
          <cell r="I78" t="str">
            <v>98</v>
          </cell>
        </row>
        <row r="82">
          <cell r="I82" t="str">
            <v>79</v>
          </cell>
        </row>
        <row r="86">
          <cell r="I86" t="str">
            <v>74</v>
          </cell>
        </row>
        <row r="90">
          <cell r="I90" t="str">
            <v>76</v>
          </cell>
        </row>
        <row r="94">
          <cell r="I94" t="str">
            <v>90</v>
          </cell>
        </row>
        <row r="98">
          <cell r="I98" t="str">
            <v>72</v>
          </cell>
        </row>
        <row r="102">
          <cell r="I102" t="str">
            <v>85</v>
          </cell>
        </row>
        <row r="106">
          <cell r="I106">
            <v>0</v>
          </cell>
        </row>
      </sheetData>
      <sheetData sheetId="6">
        <row r="7">
          <cell r="I7" t="str">
            <v>85</v>
          </cell>
        </row>
        <row r="11">
          <cell r="I11" t="str">
            <v>120</v>
          </cell>
        </row>
        <row r="15">
          <cell r="I15">
            <v>0</v>
          </cell>
        </row>
        <row r="19">
          <cell r="I19" t="str">
            <v>82</v>
          </cell>
        </row>
        <row r="23">
          <cell r="I23" t="str">
            <v>108</v>
          </cell>
        </row>
        <row r="27">
          <cell r="I27" t="str">
            <v>98</v>
          </cell>
        </row>
        <row r="31">
          <cell r="I31" t="str">
            <v>90</v>
          </cell>
        </row>
        <row r="35">
          <cell r="I35" t="str">
            <v>76</v>
          </cell>
        </row>
        <row r="39">
          <cell r="I39" t="str">
            <v>72</v>
          </cell>
        </row>
        <row r="43">
          <cell r="I43" t="str">
            <v>74</v>
          </cell>
        </row>
        <row r="47">
          <cell r="I47">
            <v>0</v>
          </cell>
        </row>
        <row r="51">
          <cell r="I51" t="str">
            <v>79</v>
          </cell>
        </row>
        <row r="58">
          <cell r="I58" t="str">
            <v>120</v>
          </cell>
        </row>
        <row r="62">
          <cell r="I62">
            <v>0</v>
          </cell>
        </row>
        <row r="66">
          <cell r="I66">
            <v>0</v>
          </cell>
        </row>
        <row r="70">
          <cell r="I70" t="str">
            <v>82</v>
          </cell>
        </row>
        <row r="74">
          <cell r="I74" t="str">
            <v>98</v>
          </cell>
        </row>
        <row r="78">
          <cell r="I78" t="str">
            <v>108</v>
          </cell>
        </row>
        <row r="82">
          <cell r="I82">
            <v>0</v>
          </cell>
        </row>
        <row r="86">
          <cell r="I86" t="str">
            <v>79</v>
          </cell>
        </row>
        <row r="90">
          <cell r="I90">
            <v>0</v>
          </cell>
        </row>
        <row r="94">
          <cell r="I94" t="str">
            <v>90</v>
          </cell>
        </row>
        <row r="98">
          <cell r="I98">
            <v>0</v>
          </cell>
        </row>
        <row r="102">
          <cell r="I102" t="str">
            <v>85</v>
          </cell>
        </row>
        <row r="106">
          <cell r="I106">
            <v>0</v>
          </cell>
        </row>
      </sheetData>
      <sheetData sheetId="7">
        <row r="8">
          <cell r="M8" t="str">
            <v>69</v>
          </cell>
        </row>
        <row r="10">
          <cell r="M10" t="str">
            <v>85</v>
          </cell>
        </row>
        <row r="12">
          <cell r="M12" t="str">
            <v>70</v>
          </cell>
        </row>
        <row r="14">
          <cell r="M14" t="str">
            <v>82</v>
          </cell>
        </row>
        <row r="16">
          <cell r="M16" t="str">
            <v>72</v>
          </cell>
        </row>
        <row r="18">
          <cell r="M18" t="str">
            <v>120</v>
          </cell>
        </row>
        <row r="20">
          <cell r="M20" t="str">
            <v>79</v>
          </cell>
        </row>
        <row r="22">
          <cell r="M22" t="str">
            <v>108</v>
          </cell>
        </row>
        <row r="24">
          <cell r="M24" t="str">
            <v>98</v>
          </cell>
        </row>
        <row r="26">
          <cell r="M26" t="str">
            <v>79</v>
          </cell>
        </row>
        <row r="28">
          <cell r="M28" t="str">
            <v>74</v>
          </cell>
        </row>
        <row r="30">
          <cell r="M30" t="str">
            <v>90</v>
          </cell>
        </row>
        <row r="35">
          <cell r="M35" t="str">
            <v>79</v>
          </cell>
        </row>
        <row r="37">
          <cell r="M37" t="str">
            <v>74</v>
          </cell>
        </row>
        <row r="39">
          <cell r="M39" t="str">
            <v>76</v>
          </cell>
        </row>
        <row r="41">
          <cell r="M41" t="str">
            <v>72</v>
          </cell>
        </row>
        <row r="43">
          <cell r="M43" t="str">
            <v>120</v>
          </cell>
        </row>
        <row r="45">
          <cell r="M45" t="str">
            <v>82</v>
          </cell>
        </row>
        <row r="47">
          <cell r="M47" t="str">
            <v>70</v>
          </cell>
        </row>
        <row r="49">
          <cell r="M49" t="str">
            <v>85</v>
          </cell>
        </row>
        <row r="51">
          <cell r="M51">
            <v>0</v>
          </cell>
        </row>
        <row r="53">
          <cell r="M53" t="str">
            <v>98</v>
          </cell>
        </row>
        <row r="55">
          <cell r="M55" t="str">
            <v>108</v>
          </cell>
        </row>
        <row r="57">
          <cell r="M57" t="str">
            <v>90</v>
          </cell>
        </row>
        <row r="59">
          <cell r="M59">
            <v>0</v>
          </cell>
        </row>
      </sheetData>
      <sheetData sheetId="8">
        <row r="8">
          <cell r="M8" t="str">
            <v>90</v>
          </cell>
        </row>
        <row r="10">
          <cell r="M10" t="str">
            <v>70</v>
          </cell>
        </row>
        <row r="12">
          <cell r="M12" t="str">
            <v>82</v>
          </cell>
        </row>
        <row r="14">
          <cell r="M14" t="str">
            <v>120</v>
          </cell>
        </row>
        <row r="16">
          <cell r="M16" t="str">
            <v>69</v>
          </cell>
        </row>
        <row r="18">
          <cell r="M18" t="str">
            <v>76</v>
          </cell>
        </row>
        <row r="20">
          <cell r="M20" t="str">
            <v>98</v>
          </cell>
        </row>
        <row r="22">
          <cell r="M22" t="str">
            <v>108</v>
          </cell>
        </row>
        <row r="24">
          <cell r="M24" t="str">
            <v>74</v>
          </cell>
        </row>
        <row r="26">
          <cell r="M26" t="str">
            <v>72</v>
          </cell>
        </row>
        <row r="28">
          <cell r="M28" t="str">
            <v>82</v>
          </cell>
        </row>
        <row r="30">
          <cell r="M30" t="str">
            <v>90</v>
          </cell>
        </row>
        <row r="42">
          <cell r="M42" t="str">
            <v>90</v>
          </cell>
        </row>
        <row r="44">
          <cell r="M44" t="str">
            <v>70</v>
          </cell>
        </row>
        <row r="46">
          <cell r="M46" t="str">
            <v>74</v>
          </cell>
        </row>
        <row r="48">
          <cell r="M48" t="str">
            <v>76</v>
          </cell>
        </row>
        <row r="50">
          <cell r="M50" t="str">
            <v>82</v>
          </cell>
        </row>
        <row r="52">
          <cell r="M52" t="str">
            <v>120</v>
          </cell>
        </row>
        <row r="54">
          <cell r="M54" t="str">
            <v>72</v>
          </cell>
        </row>
        <row r="56">
          <cell r="M56" t="str">
            <v>85</v>
          </cell>
        </row>
        <row r="58">
          <cell r="M58" t="str">
            <v>69</v>
          </cell>
        </row>
        <row r="60">
          <cell r="M60" t="str">
            <v>98</v>
          </cell>
        </row>
        <row r="62">
          <cell r="M62" t="str">
            <v>79</v>
          </cell>
        </row>
        <row r="64">
          <cell r="M64" t="str">
            <v>108</v>
          </cell>
        </row>
        <row r="66">
          <cell r="M66">
            <v>0</v>
          </cell>
        </row>
      </sheetData>
      <sheetData sheetId="9">
        <row r="8">
          <cell r="M8" t="str">
            <v>79</v>
          </cell>
        </row>
        <row r="11">
          <cell r="M11" t="str">
            <v>120</v>
          </cell>
        </row>
        <row r="14">
          <cell r="M14" t="str">
            <v>108</v>
          </cell>
        </row>
        <row r="17">
          <cell r="M17" t="str">
            <v>98</v>
          </cell>
        </row>
        <row r="20">
          <cell r="M20" t="str">
            <v>82</v>
          </cell>
        </row>
        <row r="23">
          <cell r="M23" t="str">
            <v>79</v>
          </cell>
        </row>
        <row r="26">
          <cell r="M26" t="str">
            <v>72</v>
          </cell>
        </row>
        <row r="29">
          <cell r="M29" t="str">
            <v>90</v>
          </cell>
        </row>
        <row r="32">
          <cell r="M32" t="str">
            <v>76</v>
          </cell>
        </row>
        <row r="35">
          <cell r="M35" t="str">
            <v>74</v>
          </cell>
        </row>
        <row r="38">
          <cell r="M38" t="str">
            <v>82</v>
          </cell>
        </row>
        <row r="41">
          <cell r="M41" t="str">
            <v>85</v>
          </cell>
        </row>
        <row r="46">
          <cell r="M46" t="str">
            <v>82</v>
          </cell>
        </row>
        <row r="49">
          <cell r="M49" t="str">
            <v>76</v>
          </cell>
        </row>
        <row r="52">
          <cell r="M52">
            <v>0</v>
          </cell>
        </row>
        <row r="55">
          <cell r="M55" t="str">
            <v>90</v>
          </cell>
        </row>
        <row r="58">
          <cell r="M58" t="str">
            <v>120</v>
          </cell>
        </row>
        <row r="61">
          <cell r="M61" t="str">
            <v>108</v>
          </cell>
        </row>
        <row r="64">
          <cell r="M64" t="str">
            <v>74</v>
          </cell>
        </row>
        <row r="67">
          <cell r="M67" t="str">
            <v>98</v>
          </cell>
        </row>
        <row r="70">
          <cell r="M70">
            <v>0</v>
          </cell>
        </row>
        <row r="73">
          <cell r="M73" t="str">
            <v>79</v>
          </cell>
        </row>
        <row r="76">
          <cell r="M76">
            <v>0</v>
          </cell>
        </row>
        <row r="79">
          <cell r="M79" t="str">
            <v>85</v>
          </cell>
        </row>
        <row r="82">
          <cell r="M82">
            <v>0</v>
          </cell>
        </row>
      </sheetData>
      <sheetData sheetId="10">
        <row r="11">
          <cell r="N11" t="str">
            <v>72</v>
          </cell>
        </row>
        <row r="14">
          <cell r="N14" t="str">
            <v>85</v>
          </cell>
        </row>
        <row r="17">
          <cell r="N17">
            <v>0</v>
          </cell>
        </row>
        <row r="20">
          <cell r="N20" t="str">
            <v>120</v>
          </cell>
        </row>
        <row r="23">
          <cell r="N23" t="str">
            <v>76</v>
          </cell>
        </row>
        <row r="26">
          <cell r="N26" t="str">
            <v>79</v>
          </cell>
        </row>
        <row r="29">
          <cell r="N29">
            <v>0</v>
          </cell>
        </row>
        <row r="32">
          <cell r="N32" t="str">
            <v>90</v>
          </cell>
        </row>
        <row r="35">
          <cell r="N35" t="str">
            <v>82</v>
          </cell>
        </row>
        <row r="38">
          <cell r="N38" t="str">
            <v>74</v>
          </cell>
        </row>
        <row r="41">
          <cell r="N41" t="str">
            <v>98</v>
          </cell>
        </row>
        <row r="44">
          <cell r="N44" t="str">
            <v>108</v>
          </cell>
        </row>
        <row r="55">
          <cell r="N55" t="str">
            <v>120</v>
          </cell>
        </row>
        <row r="58">
          <cell r="N58" t="str">
            <v>70</v>
          </cell>
        </row>
        <row r="61">
          <cell r="N61" t="str">
            <v>69</v>
          </cell>
        </row>
        <row r="64">
          <cell r="N64" t="str">
            <v>98</v>
          </cell>
        </row>
        <row r="67">
          <cell r="N67" t="str">
            <v>76</v>
          </cell>
        </row>
        <row r="70">
          <cell r="N70" t="str">
            <v>82</v>
          </cell>
        </row>
        <row r="73">
          <cell r="N73" t="str">
            <v>79</v>
          </cell>
        </row>
        <row r="76">
          <cell r="N76" t="str">
            <v>85</v>
          </cell>
        </row>
        <row r="79">
          <cell r="N79" t="str">
            <v>72</v>
          </cell>
        </row>
        <row r="82">
          <cell r="N82" t="str">
            <v>74</v>
          </cell>
        </row>
        <row r="85">
          <cell r="N85">
            <v>0</v>
          </cell>
        </row>
        <row r="88">
          <cell r="N88" t="str">
            <v>90</v>
          </cell>
        </row>
        <row r="91">
          <cell r="N91" t="str">
            <v>108</v>
          </cell>
        </row>
      </sheetData>
      <sheetData sheetId="11">
        <row r="9">
          <cell r="E9" t="str">
            <v>70</v>
          </cell>
        </row>
        <row r="10">
          <cell r="E10" t="str">
            <v>74</v>
          </cell>
        </row>
        <row r="11">
          <cell r="E11" t="str">
            <v>76</v>
          </cell>
        </row>
        <row r="12">
          <cell r="E12" t="str">
            <v>79</v>
          </cell>
        </row>
        <row r="13">
          <cell r="E13" t="str">
            <v>90</v>
          </cell>
        </row>
        <row r="14">
          <cell r="E14" t="str">
            <v>72</v>
          </cell>
        </row>
        <row r="15">
          <cell r="E15" t="str">
            <v>82</v>
          </cell>
        </row>
        <row r="16">
          <cell r="E16" t="str">
            <v>85</v>
          </cell>
        </row>
        <row r="17">
          <cell r="E17" t="str">
            <v>98</v>
          </cell>
        </row>
        <row r="18">
          <cell r="E18" t="str">
            <v>120</v>
          </cell>
        </row>
        <row r="19">
          <cell r="E19" t="str">
            <v>69</v>
          </cell>
        </row>
        <row r="20">
          <cell r="E20" t="str">
            <v>108</v>
          </cell>
        </row>
        <row r="23">
          <cell r="E23" t="str">
            <v>120</v>
          </cell>
        </row>
        <row r="24">
          <cell r="E24" t="str">
            <v>74</v>
          </cell>
        </row>
        <row r="25">
          <cell r="E25" t="str">
            <v>108</v>
          </cell>
        </row>
        <row r="26">
          <cell r="E26" t="str">
            <v>69</v>
          </cell>
        </row>
        <row r="27">
          <cell r="E27" t="str">
            <v>70</v>
          </cell>
        </row>
        <row r="28">
          <cell r="E28" t="str">
            <v>79</v>
          </cell>
        </row>
        <row r="29">
          <cell r="E29" t="str">
            <v>82</v>
          </cell>
        </row>
        <row r="30">
          <cell r="E30" t="str">
            <v>85</v>
          </cell>
        </row>
        <row r="31">
          <cell r="E31" t="str">
            <v>72</v>
          </cell>
        </row>
        <row r="32">
          <cell r="E32" t="str">
            <v>76</v>
          </cell>
        </row>
        <row r="33">
          <cell r="E33" t="str">
            <v>90</v>
          </cell>
        </row>
        <row r="34">
          <cell r="E34" t="str">
            <v>68</v>
          </cell>
        </row>
        <row r="35">
          <cell r="E35" t="str">
            <v>98</v>
          </cell>
        </row>
      </sheetData>
      <sheetData sheetId="12">
        <row r="9">
          <cell r="E9" t="str">
            <v>90</v>
          </cell>
        </row>
        <row r="10">
          <cell r="E10" t="str">
            <v>120</v>
          </cell>
        </row>
        <row r="11">
          <cell r="E11" t="str">
            <v>85</v>
          </cell>
        </row>
        <row r="12">
          <cell r="E12" t="str">
            <v>108</v>
          </cell>
        </row>
        <row r="13">
          <cell r="E13" t="str">
            <v>76</v>
          </cell>
        </row>
        <row r="14">
          <cell r="E14" t="str">
            <v>76</v>
          </cell>
        </row>
        <row r="15">
          <cell r="E15" t="str">
            <v>85</v>
          </cell>
        </row>
        <row r="16">
          <cell r="E16" t="str">
            <v>85</v>
          </cell>
        </row>
        <row r="17">
          <cell r="E17" t="str">
            <v>85</v>
          </cell>
        </row>
        <row r="18">
          <cell r="E18" t="str">
            <v>98</v>
          </cell>
        </row>
        <row r="19">
          <cell r="E19" t="str">
            <v>76</v>
          </cell>
        </row>
        <row r="20">
          <cell r="E20" t="str">
            <v>76</v>
          </cell>
        </row>
        <row r="23">
          <cell r="E23" t="str">
            <v>90</v>
          </cell>
        </row>
        <row r="24">
          <cell r="E24" t="str">
            <v>108</v>
          </cell>
        </row>
        <row r="25">
          <cell r="E25">
            <v>0</v>
          </cell>
        </row>
        <row r="26">
          <cell r="E26" t="str">
            <v>79</v>
          </cell>
        </row>
        <row r="27">
          <cell r="E27" t="str">
            <v>85</v>
          </cell>
        </row>
        <row r="28">
          <cell r="E28" t="str">
            <v>120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 t="str">
            <v>98</v>
          </cell>
        </row>
        <row r="33">
          <cell r="E33">
            <v>0</v>
          </cell>
        </row>
        <row r="34">
          <cell r="E34" t="str">
            <v>85</v>
          </cell>
        </row>
        <row r="35">
          <cell r="E35">
            <v>0</v>
          </cell>
        </row>
      </sheetData>
      <sheetData sheetId="13">
        <row r="9">
          <cell r="E9" t="str">
            <v>90</v>
          </cell>
        </row>
        <row r="10">
          <cell r="E10" t="str">
            <v>90</v>
          </cell>
        </row>
        <row r="11">
          <cell r="E11">
            <v>0</v>
          </cell>
        </row>
        <row r="12">
          <cell r="E12" t="str">
            <v>79</v>
          </cell>
        </row>
        <row r="13">
          <cell r="E13" t="str">
            <v>72</v>
          </cell>
        </row>
        <row r="14">
          <cell r="E14" t="str">
            <v>72</v>
          </cell>
        </row>
        <row r="15">
          <cell r="E15" t="str">
            <v>90</v>
          </cell>
        </row>
        <row r="16">
          <cell r="E16" t="str">
            <v>120</v>
          </cell>
        </row>
        <row r="17">
          <cell r="E17" t="str">
            <v>108</v>
          </cell>
        </row>
        <row r="18">
          <cell r="E18" t="str">
            <v>79</v>
          </cell>
        </row>
        <row r="19">
          <cell r="E19" t="str">
            <v>98</v>
          </cell>
        </row>
        <row r="20">
          <cell r="E20" t="str">
            <v>79</v>
          </cell>
        </row>
        <row r="23">
          <cell r="E23" t="str">
            <v>108</v>
          </cell>
        </row>
        <row r="24">
          <cell r="E24" t="str">
            <v>79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 t="str">
            <v>120</v>
          </cell>
        </row>
        <row r="28">
          <cell r="E28" t="str">
            <v>90</v>
          </cell>
        </row>
        <row r="29">
          <cell r="E29">
            <v>0</v>
          </cell>
        </row>
        <row r="30">
          <cell r="E30" t="str">
            <v>98</v>
          </cell>
        </row>
        <row r="31">
          <cell r="E31">
            <v>0</v>
          </cell>
        </row>
        <row r="32">
          <cell r="E32" t="str">
            <v>85</v>
          </cell>
        </row>
        <row r="33">
          <cell r="E33">
            <v>0</v>
          </cell>
        </row>
        <row r="34">
          <cell r="E34" t="str">
            <v>82</v>
          </cell>
        </row>
        <row r="35">
          <cell r="E35">
            <v>0</v>
          </cell>
        </row>
      </sheetData>
      <sheetData sheetId="14">
        <row r="7">
          <cell r="E7" t="str">
            <v>90</v>
          </cell>
        </row>
        <row r="8">
          <cell r="E8" t="str">
            <v>98</v>
          </cell>
        </row>
        <row r="9">
          <cell r="E9" t="str">
            <v>79</v>
          </cell>
        </row>
        <row r="10">
          <cell r="E10" t="str">
            <v>90</v>
          </cell>
        </row>
        <row r="11">
          <cell r="E11" t="str">
            <v>108</v>
          </cell>
        </row>
        <row r="12">
          <cell r="E12" t="str">
            <v>79</v>
          </cell>
        </row>
        <row r="13">
          <cell r="E13" t="str">
            <v>79</v>
          </cell>
        </row>
        <row r="14">
          <cell r="E14" t="str">
            <v>120</v>
          </cell>
        </row>
        <row r="15">
          <cell r="E15" t="str">
            <v>79</v>
          </cell>
        </row>
        <row r="16">
          <cell r="E16" t="str">
            <v>79</v>
          </cell>
        </row>
        <row r="17">
          <cell r="E17" t="str">
            <v>79</v>
          </cell>
        </row>
        <row r="18">
          <cell r="E18" t="str">
            <v>90</v>
          </cell>
        </row>
        <row r="21">
          <cell r="E21" t="str">
            <v>120</v>
          </cell>
        </row>
        <row r="22">
          <cell r="E22">
            <v>0</v>
          </cell>
        </row>
        <row r="23">
          <cell r="E23" t="str">
            <v>108</v>
          </cell>
        </row>
        <row r="24">
          <cell r="E24">
            <v>0</v>
          </cell>
        </row>
        <row r="25">
          <cell r="E25" t="str">
            <v>85</v>
          </cell>
        </row>
        <row r="26">
          <cell r="E26" t="str">
            <v>98</v>
          </cell>
        </row>
        <row r="27">
          <cell r="E27">
            <v>0</v>
          </cell>
        </row>
        <row r="28">
          <cell r="E28" t="str">
            <v>85</v>
          </cell>
        </row>
        <row r="29">
          <cell r="E29">
            <v>0</v>
          </cell>
        </row>
        <row r="30">
          <cell r="E30" t="str">
            <v>90</v>
          </cell>
        </row>
        <row r="31">
          <cell r="E31" t="str">
            <v>85</v>
          </cell>
        </row>
        <row r="32">
          <cell r="E32" t="str">
            <v>85</v>
          </cell>
        </row>
        <row r="33">
          <cell r="E33">
            <v>0</v>
          </cell>
        </row>
      </sheetData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8"/>
  <sheetViews>
    <sheetView tabSelected="1" zoomScale="70" zoomScaleNormal="70" zoomScaleSheetLayoutView="80" workbookViewId="0">
      <selection activeCell="G13" sqref="G13"/>
    </sheetView>
  </sheetViews>
  <sheetFormatPr defaultRowHeight="15"/>
  <cols>
    <col min="1" max="1" width="11.28515625" customWidth="1"/>
    <col min="2" max="2" width="33.85546875" customWidth="1"/>
    <col min="3" max="15" width="14.28515625" customWidth="1"/>
    <col min="16" max="17" width="14.140625" customWidth="1"/>
    <col min="262" max="262" width="11.28515625" customWidth="1"/>
    <col min="263" max="263" width="32.42578125" customWidth="1"/>
    <col min="264" max="271" width="14.28515625" customWidth="1"/>
    <col min="272" max="273" width="14.140625" customWidth="1"/>
    <col min="518" max="518" width="11.28515625" customWidth="1"/>
    <col min="519" max="519" width="32.42578125" customWidth="1"/>
    <col min="520" max="527" width="14.28515625" customWidth="1"/>
    <col min="528" max="529" width="14.140625" customWidth="1"/>
    <col min="774" max="774" width="11.28515625" customWidth="1"/>
    <col min="775" max="775" width="32.42578125" customWidth="1"/>
    <col min="776" max="783" width="14.28515625" customWidth="1"/>
    <col min="784" max="785" width="14.140625" customWidth="1"/>
    <col min="1030" max="1030" width="11.28515625" customWidth="1"/>
    <col min="1031" max="1031" width="32.42578125" customWidth="1"/>
    <col min="1032" max="1039" width="14.28515625" customWidth="1"/>
    <col min="1040" max="1041" width="14.140625" customWidth="1"/>
    <col min="1286" max="1286" width="11.28515625" customWidth="1"/>
    <col min="1287" max="1287" width="32.42578125" customWidth="1"/>
    <col min="1288" max="1295" width="14.28515625" customWidth="1"/>
    <col min="1296" max="1297" width="14.140625" customWidth="1"/>
    <col min="1542" max="1542" width="11.28515625" customWidth="1"/>
    <col min="1543" max="1543" width="32.42578125" customWidth="1"/>
    <col min="1544" max="1551" width="14.28515625" customWidth="1"/>
    <col min="1552" max="1553" width="14.140625" customWidth="1"/>
    <col min="1798" max="1798" width="11.28515625" customWidth="1"/>
    <col min="1799" max="1799" width="32.42578125" customWidth="1"/>
    <col min="1800" max="1807" width="14.28515625" customWidth="1"/>
    <col min="1808" max="1809" width="14.140625" customWidth="1"/>
    <col min="2054" max="2054" width="11.28515625" customWidth="1"/>
    <col min="2055" max="2055" width="32.42578125" customWidth="1"/>
    <col min="2056" max="2063" width="14.28515625" customWidth="1"/>
    <col min="2064" max="2065" width="14.140625" customWidth="1"/>
    <col min="2310" max="2310" width="11.28515625" customWidth="1"/>
    <col min="2311" max="2311" width="32.42578125" customWidth="1"/>
    <col min="2312" max="2319" width="14.28515625" customWidth="1"/>
    <col min="2320" max="2321" width="14.140625" customWidth="1"/>
    <col min="2566" max="2566" width="11.28515625" customWidth="1"/>
    <col min="2567" max="2567" width="32.42578125" customWidth="1"/>
    <col min="2568" max="2575" width="14.28515625" customWidth="1"/>
    <col min="2576" max="2577" width="14.140625" customWidth="1"/>
    <col min="2822" max="2822" width="11.28515625" customWidth="1"/>
    <col min="2823" max="2823" width="32.42578125" customWidth="1"/>
    <col min="2824" max="2831" width="14.28515625" customWidth="1"/>
    <col min="2832" max="2833" width="14.140625" customWidth="1"/>
    <col min="3078" max="3078" width="11.28515625" customWidth="1"/>
    <col min="3079" max="3079" width="32.42578125" customWidth="1"/>
    <col min="3080" max="3087" width="14.28515625" customWidth="1"/>
    <col min="3088" max="3089" width="14.140625" customWidth="1"/>
    <col min="3334" max="3334" width="11.28515625" customWidth="1"/>
    <col min="3335" max="3335" width="32.42578125" customWidth="1"/>
    <col min="3336" max="3343" width="14.28515625" customWidth="1"/>
    <col min="3344" max="3345" width="14.140625" customWidth="1"/>
    <col min="3590" max="3590" width="11.28515625" customWidth="1"/>
    <col min="3591" max="3591" width="32.42578125" customWidth="1"/>
    <col min="3592" max="3599" width="14.28515625" customWidth="1"/>
    <col min="3600" max="3601" width="14.140625" customWidth="1"/>
    <col min="3846" max="3846" width="11.28515625" customWidth="1"/>
    <col min="3847" max="3847" width="32.42578125" customWidth="1"/>
    <col min="3848" max="3855" width="14.28515625" customWidth="1"/>
    <col min="3856" max="3857" width="14.140625" customWidth="1"/>
    <col min="4102" max="4102" width="11.28515625" customWidth="1"/>
    <col min="4103" max="4103" width="32.42578125" customWidth="1"/>
    <col min="4104" max="4111" width="14.28515625" customWidth="1"/>
    <col min="4112" max="4113" width="14.140625" customWidth="1"/>
    <col min="4358" max="4358" width="11.28515625" customWidth="1"/>
    <col min="4359" max="4359" width="32.42578125" customWidth="1"/>
    <col min="4360" max="4367" width="14.28515625" customWidth="1"/>
    <col min="4368" max="4369" width="14.140625" customWidth="1"/>
    <col min="4614" max="4614" width="11.28515625" customWidth="1"/>
    <col min="4615" max="4615" width="32.42578125" customWidth="1"/>
    <col min="4616" max="4623" width="14.28515625" customWidth="1"/>
    <col min="4624" max="4625" width="14.140625" customWidth="1"/>
    <col min="4870" max="4870" width="11.28515625" customWidth="1"/>
    <col min="4871" max="4871" width="32.42578125" customWidth="1"/>
    <col min="4872" max="4879" width="14.28515625" customWidth="1"/>
    <col min="4880" max="4881" width="14.140625" customWidth="1"/>
    <col min="5126" max="5126" width="11.28515625" customWidth="1"/>
    <col min="5127" max="5127" width="32.42578125" customWidth="1"/>
    <col min="5128" max="5135" width="14.28515625" customWidth="1"/>
    <col min="5136" max="5137" width="14.140625" customWidth="1"/>
    <col min="5382" max="5382" width="11.28515625" customWidth="1"/>
    <col min="5383" max="5383" width="32.42578125" customWidth="1"/>
    <col min="5384" max="5391" width="14.28515625" customWidth="1"/>
    <col min="5392" max="5393" width="14.140625" customWidth="1"/>
    <col min="5638" max="5638" width="11.28515625" customWidth="1"/>
    <col min="5639" max="5639" width="32.42578125" customWidth="1"/>
    <col min="5640" max="5647" width="14.28515625" customWidth="1"/>
    <col min="5648" max="5649" width="14.140625" customWidth="1"/>
    <col min="5894" max="5894" width="11.28515625" customWidth="1"/>
    <col min="5895" max="5895" width="32.42578125" customWidth="1"/>
    <col min="5896" max="5903" width="14.28515625" customWidth="1"/>
    <col min="5904" max="5905" width="14.140625" customWidth="1"/>
    <col min="6150" max="6150" width="11.28515625" customWidth="1"/>
    <col min="6151" max="6151" width="32.42578125" customWidth="1"/>
    <col min="6152" max="6159" width="14.28515625" customWidth="1"/>
    <col min="6160" max="6161" width="14.140625" customWidth="1"/>
    <col min="6406" max="6406" width="11.28515625" customWidth="1"/>
    <col min="6407" max="6407" width="32.42578125" customWidth="1"/>
    <col min="6408" max="6415" width="14.28515625" customWidth="1"/>
    <col min="6416" max="6417" width="14.140625" customWidth="1"/>
    <col min="6662" max="6662" width="11.28515625" customWidth="1"/>
    <col min="6663" max="6663" width="32.42578125" customWidth="1"/>
    <col min="6664" max="6671" width="14.28515625" customWidth="1"/>
    <col min="6672" max="6673" width="14.140625" customWidth="1"/>
    <col min="6918" max="6918" width="11.28515625" customWidth="1"/>
    <col min="6919" max="6919" width="32.42578125" customWidth="1"/>
    <col min="6920" max="6927" width="14.28515625" customWidth="1"/>
    <col min="6928" max="6929" width="14.140625" customWidth="1"/>
    <col min="7174" max="7174" width="11.28515625" customWidth="1"/>
    <col min="7175" max="7175" width="32.42578125" customWidth="1"/>
    <col min="7176" max="7183" width="14.28515625" customWidth="1"/>
    <col min="7184" max="7185" width="14.140625" customWidth="1"/>
    <col min="7430" max="7430" width="11.28515625" customWidth="1"/>
    <col min="7431" max="7431" width="32.42578125" customWidth="1"/>
    <col min="7432" max="7439" width="14.28515625" customWidth="1"/>
    <col min="7440" max="7441" width="14.140625" customWidth="1"/>
    <col min="7686" max="7686" width="11.28515625" customWidth="1"/>
    <col min="7687" max="7687" width="32.42578125" customWidth="1"/>
    <col min="7688" max="7695" width="14.28515625" customWidth="1"/>
    <col min="7696" max="7697" width="14.140625" customWidth="1"/>
    <col min="7942" max="7942" width="11.28515625" customWidth="1"/>
    <col min="7943" max="7943" width="32.42578125" customWidth="1"/>
    <col min="7944" max="7951" width="14.28515625" customWidth="1"/>
    <col min="7952" max="7953" width="14.140625" customWidth="1"/>
    <col min="8198" max="8198" width="11.28515625" customWidth="1"/>
    <col min="8199" max="8199" width="32.42578125" customWidth="1"/>
    <col min="8200" max="8207" width="14.28515625" customWidth="1"/>
    <col min="8208" max="8209" width="14.140625" customWidth="1"/>
    <col min="8454" max="8454" width="11.28515625" customWidth="1"/>
    <col min="8455" max="8455" width="32.42578125" customWidth="1"/>
    <col min="8456" max="8463" width="14.28515625" customWidth="1"/>
    <col min="8464" max="8465" width="14.140625" customWidth="1"/>
    <col min="8710" max="8710" width="11.28515625" customWidth="1"/>
    <col min="8711" max="8711" width="32.42578125" customWidth="1"/>
    <col min="8712" max="8719" width="14.28515625" customWidth="1"/>
    <col min="8720" max="8721" width="14.140625" customWidth="1"/>
    <col min="8966" max="8966" width="11.28515625" customWidth="1"/>
    <col min="8967" max="8967" width="32.42578125" customWidth="1"/>
    <col min="8968" max="8975" width="14.28515625" customWidth="1"/>
    <col min="8976" max="8977" width="14.140625" customWidth="1"/>
    <col min="9222" max="9222" width="11.28515625" customWidth="1"/>
    <col min="9223" max="9223" width="32.42578125" customWidth="1"/>
    <col min="9224" max="9231" width="14.28515625" customWidth="1"/>
    <col min="9232" max="9233" width="14.140625" customWidth="1"/>
    <col min="9478" max="9478" width="11.28515625" customWidth="1"/>
    <col min="9479" max="9479" width="32.42578125" customWidth="1"/>
    <col min="9480" max="9487" width="14.28515625" customWidth="1"/>
    <col min="9488" max="9489" width="14.140625" customWidth="1"/>
    <col min="9734" max="9734" width="11.28515625" customWidth="1"/>
    <col min="9735" max="9735" width="32.42578125" customWidth="1"/>
    <col min="9736" max="9743" width="14.28515625" customWidth="1"/>
    <col min="9744" max="9745" width="14.140625" customWidth="1"/>
    <col min="9990" max="9990" width="11.28515625" customWidth="1"/>
    <col min="9991" max="9991" width="32.42578125" customWidth="1"/>
    <col min="9992" max="9999" width="14.28515625" customWidth="1"/>
    <col min="10000" max="10001" width="14.140625" customWidth="1"/>
    <col min="10246" max="10246" width="11.28515625" customWidth="1"/>
    <col min="10247" max="10247" width="32.42578125" customWidth="1"/>
    <col min="10248" max="10255" width="14.28515625" customWidth="1"/>
    <col min="10256" max="10257" width="14.140625" customWidth="1"/>
    <col min="10502" max="10502" width="11.28515625" customWidth="1"/>
    <col min="10503" max="10503" width="32.42578125" customWidth="1"/>
    <col min="10504" max="10511" width="14.28515625" customWidth="1"/>
    <col min="10512" max="10513" width="14.140625" customWidth="1"/>
    <col min="10758" max="10758" width="11.28515625" customWidth="1"/>
    <col min="10759" max="10759" width="32.42578125" customWidth="1"/>
    <col min="10760" max="10767" width="14.28515625" customWidth="1"/>
    <col min="10768" max="10769" width="14.140625" customWidth="1"/>
    <col min="11014" max="11014" width="11.28515625" customWidth="1"/>
    <col min="11015" max="11015" width="32.42578125" customWidth="1"/>
    <col min="11016" max="11023" width="14.28515625" customWidth="1"/>
    <col min="11024" max="11025" width="14.140625" customWidth="1"/>
    <col min="11270" max="11270" width="11.28515625" customWidth="1"/>
    <col min="11271" max="11271" width="32.42578125" customWidth="1"/>
    <col min="11272" max="11279" width="14.28515625" customWidth="1"/>
    <col min="11280" max="11281" width="14.140625" customWidth="1"/>
    <col min="11526" max="11526" width="11.28515625" customWidth="1"/>
    <col min="11527" max="11527" width="32.42578125" customWidth="1"/>
    <col min="11528" max="11535" width="14.28515625" customWidth="1"/>
    <col min="11536" max="11537" width="14.140625" customWidth="1"/>
    <col min="11782" max="11782" width="11.28515625" customWidth="1"/>
    <col min="11783" max="11783" width="32.42578125" customWidth="1"/>
    <col min="11784" max="11791" width="14.28515625" customWidth="1"/>
    <col min="11792" max="11793" width="14.140625" customWidth="1"/>
    <col min="12038" max="12038" width="11.28515625" customWidth="1"/>
    <col min="12039" max="12039" width="32.42578125" customWidth="1"/>
    <col min="12040" max="12047" width="14.28515625" customWidth="1"/>
    <col min="12048" max="12049" width="14.140625" customWidth="1"/>
    <col min="12294" max="12294" width="11.28515625" customWidth="1"/>
    <col min="12295" max="12295" width="32.42578125" customWidth="1"/>
    <col min="12296" max="12303" width="14.28515625" customWidth="1"/>
    <col min="12304" max="12305" width="14.140625" customWidth="1"/>
    <col min="12550" max="12550" width="11.28515625" customWidth="1"/>
    <col min="12551" max="12551" width="32.42578125" customWidth="1"/>
    <col min="12552" max="12559" width="14.28515625" customWidth="1"/>
    <col min="12560" max="12561" width="14.140625" customWidth="1"/>
    <col min="12806" max="12806" width="11.28515625" customWidth="1"/>
    <col min="12807" max="12807" width="32.42578125" customWidth="1"/>
    <col min="12808" max="12815" width="14.28515625" customWidth="1"/>
    <col min="12816" max="12817" width="14.140625" customWidth="1"/>
    <col min="13062" max="13062" width="11.28515625" customWidth="1"/>
    <col min="13063" max="13063" width="32.42578125" customWidth="1"/>
    <col min="13064" max="13071" width="14.28515625" customWidth="1"/>
    <col min="13072" max="13073" width="14.140625" customWidth="1"/>
    <col min="13318" max="13318" width="11.28515625" customWidth="1"/>
    <col min="13319" max="13319" width="32.42578125" customWidth="1"/>
    <col min="13320" max="13327" width="14.28515625" customWidth="1"/>
    <col min="13328" max="13329" width="14.140625" customWidth="1"/>
    <col min="13574" max="13574" width="11.28515625" customWidth="1"/>
    <col min="13575" max="13575" width="32.42578125" customWidth="1"/>
    <col min="13576" max="13583" width="14.28515625" customWidth="1"/>
    <col min="13584" max="13585" width="14.140625" customWidth="1"/>
    <col min="13830" max="13830" width="11.28515625" customWidth="1"/>
    <col min="13831" max="13831" width="32.42578125" customWidth="1"/>
    <col min="13832" max="13839" width="14.28515625" customWidth="1"/>
    <col min="13840" max="13841" width="14.140625" customWidth="1"/>
    <col min="14086" max="14086" width="11.28515625" customWidth="1"/>
    <col min="14087" max="14087" width="32.42578125" customWidth="1"/>
    <col min="14088" max="14095" width="14.28515625" customWidth="1"/>
    <col min="14096" max="14097" width="14.140625" customWidth="1"/>
    <col min="14342" max="14342" width="11.28515625" customWidth="1"/>
    <col min="14343" max="14343" width="32.42578125" customWidth="1"/>
    <col min="14344" max="14351" width="14.28515625" customWidth="1"/>
    <col min="14352" max="14353" width="14.140625" customWidth="1"/>
    <col min="14598" max="14598" width="11.28515625" customWidth="1"/>
    <col min="14599" max="14599" width="32.42578125" customWidth="1"/>
    <col min="14600" max="14607" width="14.28515625" customWidth="1"/>
    <col min="14608" max="14609" width="14.140625" customWidth="1"/>
    <col min="14854" max="14854" width="11.28515625" customWidth="1"/>
    <col min="14855" max="14855" width="32.42578125" customWidth="1"/>
    <col min="14856" max="14863" width="14.28515625" customWidth="1"/>
    <col min="14864" max="14865" width="14.140625" customWidth="1"/>
    <col min="15110" max="15110" width="11.28515625" customWidth="1"/>
    <col min="15111" max="15111" width="32.42578125" customWidth="1"/>
    <col min="15112" max="15119" width="14.28515625" customWidth="1"/>
    <col min="15120" max="15121" width="14.140625" customWidth="1"/>
    <col min="15366" max="15366" width="11.28515625" customWidth="1"/>
    <col min="15367" max="15367" width="32.42578125" customWidth="1"/>
    <col min="15368" max="15375" width="14.28515625" customWidth="1"/>
    <col min="15376" max="15377" width="14.140625" customWidth="1"/>
    <col min="15622" max="15622" width="11.28515625" customWidth="1"/>
    <col min="15623" max="15623" width="32.42578125" customWidth="1"/>
    <col min="15624" max="15631" width="14.28515625" customWidth="1"/>
    <col min="15632" max="15633" width="14.140625" customWidth="1"/>
    <col min="15878" max="15878" width="11.28515625" customWidth="1"/>
    <col min="15879" max="15879" width="32.42578125" customWidth="1"/>
    <col min="15880" max="15887" width="14.28515625" customWidth="1"/>
    <col min="15888" max="15889" width="14.140625" customWidth="1"/>
    <col min="16134" max="16134" width="11.28515625" customWidth="1"/>
    <col min="16135" max="16135" width="32.42578125" customWidth="1"/>
    <col min="16136" max="16143" width="14.28515625" customWidth="1"/>
    <col min="16144" max="16145" width="14.140625" customWidth="1"/>
  </cols>
  <sheetData>
    <row r="1" spans="1:21" ht="12" customHeight="1">
      <c r="A1" s="1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21" ht="29.25" customHeight="1">
      <c r="A2" s="29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21" ht="27.75" customHeight="1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21" ht="28.5" customHeight="1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1:21" ht="231.75">
      <c r="A5" s="2" t="s">
        <v>3</v>
      </c>
      <c r="B5" s="3" t="s">
        <v>4</v>
      </c>
      <c r="C5" s="4" t="s">
        <v>5</v>
      </c>
      <c r="D5" s="4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  <c r="N5" s="5" t="s">
        <v>16</v>
      </c>
      <c r="O5" s="5" t="s">
        <v>17</v>
      </c>
      <c r="P5" s="6" t="s">
        <v>18</v>
      </c>
      <c r="Q5" s="6" t="s">
        <v>19</v>
      </c>
    </row>
    <row r="6" spans="1:21" ht="18.75">
      <c r="A6" s="33" t="s">
        <v>20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</row>
    <row r="7" spans="1:21" ht="18.75">
      <c r="A7" s="7">
        <v>1</v>
      </c>
      <c r="B7" s="8" t="s">
        <v>21</v>
      </c>
      <c r="C7" s="9" t="str">
        <f>'[1]Плавание (эстафета)'!G8</f>
        <v>90</v>
      </c>
      <c r="D7" s="9" t="str">
        <f>[1]Армспорт!I7</f>
        <v>85</v>
      </c>
      <c r="E7" s="9" t="str">
        <f>'[1]Гиревой спорт'!I7</f>
        <v>76</v>
      </c>
      <c r="F7" s="9" t="str">
        <f>'[1]Соревнования дояров'!M8</f>
        <v>90</v>
      </c>
      <c r="G7" s="9" t="str">
        <f>[1]Механизаторы!M8</f>
        <v>69</v>
      </c>
      <c r="H7" s="10" t="str">
        <f>[1]Семьи!N11</f>
        <v>72</v>
      </c>
      <c r="I7" s="11" t="str">
        <f>'[1]Соревнования косарей'!M8</f>
        <v>79</v>
      </c>
      <c r="J7" s="9" t="str">
        <f>'[1]Мини-футбол'!E9</f>
        <v>70</v>
      </c>
      <c r="K7" s="9" t="str">
        <f>'[1]Соревнования среди глав'!K9</f>
        <v>74</v>
      </c>
      <c r="L7" s="9" t="str">
        <f>[1]Волейбол!E9</f>
        <v>90</v>
      </c>
      <c r="M7" s="12" t="str">
        <f>'[1]Волейбол (жен)'!E9</f>
        <v>90</v>
      </c>
      <c r="N7" s="12" t="str">
        <f>'[1]Настольный теннис'!F8</f>
        <v>98</v>
      </c>
      <c r="O7" s="9" t="str">
        <f>[1]Канат!E7</f>
        <v>90</v>
      </c>
      <c r="P7" s="13">
        <f>SUM(C7+D7+E7+F7+G7+H7+I7+J7+K7+L7+M7+N7+O7)</f>
        <v>1073</v>
      </c>
      <c r="Q7" s="14">
        <f>RANK(P7,P7:P18,0)</f>
        <v>8</v>
      </c>
      <c r="T7" s="15"/>
      <c r="U7" s="15"/>
    </row>
    <row r="8" spans="1:21" ht="18.75">
      <c r="A8" s="7">
        <v>2</v>
      </c>
      <c r="B8" s="8" t="s">
        <v>22</v>
      </c>
      <c r="C8" s="9" t="str">
        <f>'[1]Плавание (эстафета)'!G12</f>
        <v>70</v>
      </c>
      <c r="D8" s="9" t="str">
        <f>[1]Армспорт!I11</f>
        <v>120</v>
      </c>
      <c r="E8" s="9" t="str">
        <f>'[1]Гиревой спорт'!I11</f>
        <v>98</v>
      </c>
      <c r="F8" s="10" t="str">
        <f>'[1]Соревнования дояров'!M10</f>
        <v>70</v>
      </c>
      <c r="G8" s="9" t="str">
        <f>[1]Механизаторы!M10</f>
        <v>85</v>
      </c>
      <c r="H8" s="10" t="str">
        <f>[1]Семьи!N14</f>
        <v>85</v>
      </c>
      <c r="I8" s="11" t="str">
        <f>'[1]Соревнования косарей'!M11</f>
        <v>120</v>
      </c>
      <c r="J8" s="9" t="str">
        <f>'[1]Мини-футбол'!E10</f>
        <v>74</v>
      </c>
      <c r="K8" s="9" t="str">
        <f>'[1]Соревнования среди глав'!K10</f>
        <v>70</v>
      </c>
      <c r="L8" s="9" t="str">
        <f>[1]Волейбол!E10</f>
        <v>90</v>
      </c>
      <c r="M8" s="12" t="str">
        <f>'[1]Волейбол (жен)'!E10</f>
        <v>120</v>
      </c>
      <c r="N8" s="12" t="str">
        <f>'[1]Настольный теннис'!F9</f>
        <v>74</v>
      </c>
      <c r="O8" s="9" t="str">
        <f>[1]Канат!E8</f>
        <v>98</v>
      </c>
      <c r="P8" s="13">
        <f t="shared" ref="P8:P18" si="0">SUM(C8+D8+E8+F8+G8+H8+I8+J8+K8+L8+M8+N8+O8)</f>
        <v>1174</v>
      </c>
      <c r="Q8" s="16">
        <f>RANK(P8,P7:P18,0)</f>
        <v>3</v>
      </c>
      <c r="T8" s="15"/>
      <c r="U8" s="15"/>
    </row>
    <row r="9" spans="1:21" ht="18.75">
      <c r="A9" s="7">
        <v>3</v>
      </c>
      <c r="B9" s="8" t="s">
        <v>23</v>
      </c>
      <c r="C9" s="9">
        <f>'[1]Плавание (эстафета)'!G16</f>
        <v>0</v>
      </c>
      <c r="D9" s="9">
        <f>[1]Армспорт!I15</f>
        <v>0</v>
      </c>
      <c r="E9" s="9">
        <f>'[1]Гиревой спорт'!I15</f>
        <v>0</v>
      </c>
      <c r="F9" s="10" t="str">
        <f>'[1]Соревнования дояров'!M12</f>
        <v>82</v>
      </c>
      <c r="G9" s="9" t="str">
        <f>[1]Механизаторы!M12</f>
        <v>70</v>
      </c>
      <c r="H9" s="10">
        <f>[1]Семьи!N17</f>
        <v>0</v>
      </c>
      <c r="I9" s="11" t="str">
        <f>'[1]Соревнования косарей'!M14</f>
        <v>108</v>
      </c>
      <c r="J9" s="9" t="str">
        <f>'[1]Мини-футбол'!E11</f>
        <v>76</v>
      </c>
      <c r="K9" s="9" t="str">
        <f>'[1]Соревнования среди глав'!K11</f>
        <v>79</v>
      </c>
      <c r="L9" s="9">
        <f>[1]Волейбол!E11</f>
        <v>0</v>
      </c>
      <c r="M9" s="12" t="str">
        <f>'[1]Волейбол (жен)'!E11</f>
        <v>85</v>
      </c>
      <c r="N9" s="12">
        <f>'[1]Настольный теннис'!F10</f>
        <v>0</v>
      </c>
      <c r="O9" s="9" t="str">
        <f>[1]Канат!E9</f>
        <v>79</v>
      </c>
      <c r="P9" s="13">
        <f t="shared" si="0"/>
        <v>579</v>
      </c>
      <c r="Q9" s="14">
        <f>RANK(P9,P7:P18,0)</f>
        <v>12</v>
      </c>
      <c r="T9" s="15"/>
      <c r="U9" s="15"/>
    </row>
    <row r="10" spans="1:21" ht="18.75">
      <c r="A10" s="7">
        <v>4</v>
      </c>
      <c r="B10" s="8" t="s">
        <v>24</v>
      </c>
      <c r="C10" s="9" t="str">
        <f>'[1]Плавание (эстафета)'!G20</f>
        <v>85</v>
      </c>
      <c r="D10" s="9" t="str">
        <f>[1]Армспорт!I19</f>
        <v>82</v>
      </c>
      <c r="E10" s="9" t="str">
        <f>'[1]Гиревой спорт'!I19</f>
        <v>120</v>
      </c>
      <c r="F10" s="10" t="str">
        <f>'[1]Соревнования дояров'!M14</f>
        <v>120</v>
      </c>
      <c r="G10" s="9" t="str">
        <f>[1]Механизаторы!M14</f>
        <v>82</v>
      </c>
      <c r="H10" s="10" t="str">
        <f>[1]Семьи!N20</f>
        <v>120</v>
      </c>
      <c r="I10" s="11" t="str">
        <f>'[1]Соревнования косарей'!M17</f>
        <v>98</v>
      </c>
      <c r="J10" s="9" t="str">
        <f>'[1]Мини-футбол'!E12</f>
        <v>79</v>
      </c>
      <c r="K10" s="9" t="str">
        <f>'[1]Соревнования среди глав'!K12</f>
        <v>85</v>
      </c>
      <c r="L10" s="9" t="str">
        <f>[1]Волейбол!E12</f>
        <v>79</v>
      </c>
      <c r="M10" s="12" t="str">
        <f>'[1]Волейбол (жен)'!E12</f>
        <v>108</v>
      </c>
      <c r="N10" s="12" t="str">
        <f>'[1]Настольный теннис'!F11</f>
        <v>120</v>
      </c>
      <c r="O10" s="9" t="str">
        <f>[1]Канат!E10</f>
        <v>90</v>
      </c>
      <c r="P10" s="13">
        <f t="shared" si="0"/>
        <v>1268</v>
      </c>
      <c r="Q10" s="16">
        <f>RANK(P10,P7:P18,0)</f>
        <v>1</v>
      </c>
      <c r="T10" s="15"/>
      <c r="U10" s="15"/>
    </row>
    <row r="11" spans="1:21" ht="18.75">
      <c r="A11" s="7">
        <v>5</v>
      </c>
      <c r="B11" s="8" t="s">
        <v>25</v>
      </c>
      <c r="C11" s="9" t="str">
        <f>'[1]Плавание (эстафета)'!G24</f>
        <v>82</v>
      </c>
      <c r="D11" s="9" t="str">
        <f>[1]Армспорт!I23</f>
        <v>108</v>
      </c>
      <c r="E11" s="9" t="str">
        <f>'[1]Гиревой спорт'!I23</f>
        <v>108</v>
      </c>
      <c r="F11" s="10" t="str">
        <f>'[1]Соревнования дояров'!M16</f>
        <v>69</v>
      </c>
      <c r="G11" s="9" t="str">
        <f>[1]Механизаторы!M16</f>
        <v>72</v>
      </c>
      <c r="H11" s="10" t="str">
        <f>[1]Семьи!N23</f>
        <v>76</v>
      </c>
      <c r="I11" s="11" t="str">
        <f>'[1]Соревнования косарей'!M20</f>
        <v>82</v>
      </c>
      <c r="J11" s="9" t="str">
        <f>'[1]Мини-футбол'!E13</f>
        <v>90</v>
      </c>
      <c r="K11" s="9" t="str">
        <f>'[1]Соревнования среди глав'!K13</f>
        <v>82</v>
      </c>
      <c r="L11" s="9" t="str">
        <f>[1]Волейбол!E13</f>
        <v>72</v>
      </c>
      <c r="M11" s="12" t="str">
        <f>'[1]Волейбол (жен)'!E13</f>
        <v>76</v>
      </c>
      <c r="N11" s="12" t="str">
        <f>'[1]Настольный теннис'!F12</f>
        <v>72</v>
      </c>
      <c r="O11" s="9" t="str">
        <f>[1]Канат!E11</f>
        <v>108</v>
      </c>
      <c r="P11" s="13">
        <f t="shared" si="0"/>
        <v>1097</v>
      </c>
      <c r="Q11" s="14">
        <f>RANK(P11,P7:P18,0)</f>
        <v>6</v>
      </c>
      <c r="T11" s="15"/>
      <c r="U11" s="15"/>
    </row>
    <row r="12" spans="1:21" ht="18.75">
      <c r="A12" s="7">
        <v>6</v>
      </c>
      <c r="B12" s="8" t="s">
        <v>26</v>
      </c>
      <c r="C12" s="9" t="str">
        <f>'[1]Плавание (эстафета)'!G28</f>
        <v>76</v>
      </c>
      <c r="D12" s="9" t="str">
        <f>[1]Армспорт!I27</f>
        <v>98</v>
      </c>
      <c r="E12" s="9" t="str">
        <f>'[1]Гиревой спорт'!I27</f>
        <v>82</v>
      </c>
      <c r="F12" s="10" t="str">
        <f>'[1]Соревнования дояров'!M18</f>
        <v>76</v>
      </c>
      <c r="G12" s="9" t="str">
        <f>[1]Механизаторы!M18</f>
        <v>120</v>
      </c>
      <c r="H12" s="10" t="str">
        <f>[1]Семьи!N26</f>
        <v>79</v>
      </c>
      <c r="I12" s="11" t="str">
        <f>'[1]Соревнования косарей'!M23</f>
        <v>79</v>
      </c>
      <c r="J12" s="9" t="str">
        <f>'[1]Мини-футбол'!E14</f>
        <v>72</v>
      </c>
      <c r="K12" s="9" t="str">
        <f>'[1]Соревнования среди глав'!K14</f>
        <v>69</v>
      </c>
      <c r="L12" s="9" t="str">
        <f>[1]Волейбол!E14</f>
        <v>72</v>
      </c>
      <c r="M12" s="12" t="str">
        <f>'[1]Волейбол (жен)'!E14</f>
        <v>76</v>
      </c>
      <c r="N12" s="12" t="str">
        <f>'[1]Настольный теннис'!F13</f>
        <v>90</v>
      </c>
      <c r="O12" s="9" t="str">
        <f>[1]Канат!E12</f>
        <v>79</v>
      </c>
      <c r="P12" s="13">
        <f t="shared" si="0"/>
        <v>1068</v>
      </c>
      <c r="Q12" s="14">
        <f>RANK(P12,P7:P18,0)</f>
        <v>9</v>
      </c>
      <c r="T12" s="15"/>
      <c r="U12" s="15"/>
    </row>
    <row r="13" spans="1:21" ht="18.75">
      <c r="A13" s="7">
        <v>7</v>
      </c>
      <c r="B13" s="8" t="s">
        <v>27</v>
      </c>
      <c r="C13" s="9" t="str">
        <f>'[1]Плавание (эстафета)'!G32</f>
        <v>120</v>
      </c>
      <c r="D13" s="9" t="str">
        <f>[1]Армспорт!I31</f>
        <v>90</v>
      </c>
      <c r="E13" s="9" t="str">
        <f>'[1]Гиревой спорт'!I31</f>
        <v>90</v>
      </c>
      <c r="F13" s="10" t="str">
        <f>'[1]Соревнования дояров'!M20</f>
        <v>98</v>
      </c>
      <c r="G13" s="9" t="str">
        <f>[1]Механизаторы!M20</f>
        <v>79</v>
      </c>
      <c r="H13" s="10">
        <f>[1]Семьи!N29</f>
        <v>0</v>
      </c>
      <c r="I13" s="11" t="str">
        <f>'[1]Соревнования косарей'!M26</f>
        <v>72</v>
      </c>
      <c r="J13" s="9" t="str">
        <f>'[1]Мини-футбол'!E15</f>
        <v>82</v>
      </c>
      <c r="K13" s="9" t="str">
        <f>'[1]Соревнования среди глав'!K15</f>
        <v>76</v>
      </c>
      <c r="L13" s="9" t="str">
        <f>[1]Волейбол!E15</f>
        <v>90</v>
      </c>
      <c r="M13" s="12" t="str">
        <f>'[1]Волейбол (жен)'!E15</f>
        <v>85</v>
      </c>
      <c r="N13" s="12" t="str">
        <f>'[1]Настольный теннис'!F14</f>
        <v>85</v>
      </c>
      <c r="O13" s="9" t="str">
        <f>[1]Канат!E13</f>
        <v>79</v>
      </c>
      <c r="P13" s="13">
        <f t="shared" si="0"/>
        <v>1046</v>
      </c>
      <c r="Q13" s="14">
        <f>RANK(P13,P7:P18,0)</f>
        <v>10</v>
      </c>
      <c r="T13" s="15"/>
      <c r="U13" s="15"/>
    </row>
    <row r="14" spans="1:21" ht="18.75">
      <c r="A14" s="7">
        <v>8</v>
      </c>
      <c r="B14" s="8" t="s">
        <v>28</v>
      </c>
      <c r="C14" s="9" t="str">
        <f>'[1]Плавание (эстафета)'!G36</f>
        <v>98</v>
      </c>
      <c r="D14" s="9" t="str">
        <f>[1]Армспорт!I35</f>
        <v>76</v>
      </c>
      <c r="E14" s="9" t="str">
        <f>'[1]Гиревой спорт'!I35</f>
        <v>85</v>
      </c>
      <c r="F14" s="10" t="str">
        <f>'[1]Соревнования дояров'!M22</f>
        <v>108</v>
      </c>
      <c r="G14" s="9" t="str">
        <f>[1]Механизаторы!M22</f>
        <v>108</v>
      </c>
      <c r="H14" s="10" t="str">
        <f>[1]Семьи!N32</f>
        <v>90</v>
      </c>
      <c r="I14" s="11" t="str">
        <f>'[1]Соревнования косарей'!M29</f>
        <v>90</v>
      </c>
      <c r="J14" s="9" t="str">
        <f>'[1]Мини-футбол'!E16</f>
        <v>85</v>
      </c>
      <c r="K14" s="9" t="str">
        <f>'[1]Соревнования среди глав'!K16</f>
        <v>90</v>
      </c>
      <c r="L14" s="9" t="str">
        <f>[1]Волейбол!E16</f>
        <v>120</v>
      </c>
      <c r="M14" s="12" t="str">
        <f>'[1]Волейбол (жен)'!E16</f>
        <v>85</v>
      </c>
      <c r="N14" s="12" t="str">
        <f>'[1]Настольный теннис'!F15</f>
        <v>79</v>
      </c>
      <c r="O14" s="9" t="str">
        <f>[1]Канат!E14</f>
        <v>120</v>
      </c>
      <c r="P14" s="13">
        <f t="shared" si="0"/>
        <v>1234</v>
      </c>
      <c r="Q14" s="16">
        <f>RANK(P14,P7:P18,0)</f>
        <v>2</v>
      </c>
      <c r="T14" s="15"/>
      <c r="U14" s="15"/>
    </row>
    <row r="15" spans="1:21" ht="18.75">
      <c r="A15" s="7">
        <v>9</v>
      </c>
      <c r="B15" s="8" t="s">
        <v>29</v>
      </c>
      <c r="C15" s="9" t="str">
        <f>'[1]Плавание (эстафета)'!G40</f>
        <v>74</v>
      </c>
      <c r="D15" s="9" t="str">
        <f>[1]Армспорт!I39</f>
        <v>72</v>
      </c>
      <c r="E15" s="9" t="str">
        <f>'[1]Гиревой спорт'!I39</f>
        <v>72</v>
      </c>
      <c r="F15" s="10" t="str">
        <f>'[1]Соревнования дояров'!M24</f>
        <v>74</v>
      </c>
      <c r="G15" s="9" t="str">
        <f>[1]Механизаторы!M24</f>
        <v>98</v>
      </c>
      <c r="H15" s="10" t="str">
        <f>[1]Семьи!N35</f>
        <v>82</v>
      </c>
      <c r="I15" s="11" t="str">
        <f>'[1]Соревнования косарей'!M32</f>
        <v>76</v>
      </c>
      <c r="J15" s="9" t="str">
        <f>'[1]Мини-футбол'!E17</f>
        <v>98</v>
      </c>
      <c r="K15" s="9" t="str">
        <f>'[1]Соревнования среди глав'!K17</f>
        <v>98</v>
      </c>
      <c r="L15" s="9" t="str">
        <f>[1]Волейбол!E17</f>
        <v>108</v>
      </c>
      <c r="M15" s="12" t="str">
        <f>'[1]Волейбол (жен)'!E17</f>
        <v>85</v>
      </c>
      <c r="N15" s="12" t="str">
        <f>'[1]Настольный теннис'!F16</f>
        <v>76</v>
      </c>
      <c r="O15" s="9" t="str">
        <f>[1]Канат!E15</f>
        <v>79</v>
      </c>
      <c r="P15" s="13">
        <f t="shared" si="0"/>
        <v>1092</v>
      </c>
      <c r="Q15" s="14">
        <f>RANK(P15,P7:P18,0)</f>
        <v>7</v>
      </c>
      <c r="T15" s="15"/>
      <c r="U15" s="15"/>
    </row>
    <row r="16" spans="1:21" ht="18.75">
      <c r="A16" s="7">
        <v>10</v>
      </c>
      <c r="B16" s="8" t="s">
        <v>30</v>
      </c>
      <c r="C16" s="9" t="str">
        <f>'[1]Плавание (эстафета)'!G44</f>
        <v>108</v>
      </c>
      <c r="D16" s="9" t="str">
        <f>[1]Армспорт!I43</f>
        <v>74</v>
      </c>
      <c r="E16" s="9" t="str">
        <f>'[1]Гиревой спорт'!I43</f>
        <v>74</v>
      </c>
      <c r="F16" s="10" t="str">
        <f>'[1]Соревнования дояров'!M26</f>
        <v>72</v>
      </c>
      <c r="G16" s="9" t="str">
        <f>[1]Механизаторы!M26</f>
        <v>79</v>
      </c>
      <c r="H16" s="9" t="str">
        <f>[1]Семьи!N38</f>
        <v>74</v>
      </c>
      <c r="I16" s="11" t="str">
        <f>'[1]Соревнования косарей'!M35</f>
        <v>74</v>
      </c>
      <c r="J16" s="9" t="str">
        <f>'[1]Мини-футбол'!E18</f>
        <v>120</v>
      </c>
      <c r="K16" s="9" t="str">
        <f>'[1]Соревнования среди глав'!K18</f>
        <v>108</v>
      </c>
      <c r="L16" s="9" t="str">
        <f>[1]Волейбол!E18</f>
        <v>79</v>
      </c>
      <c r="M16" s="12" t="str">
        <f>'[1]Волейбол (жен)'!E18</f>
        <v>98</v>
      </c>
      <c r="N16" s="12" t="str">
        <f>'[1]Настольный теннис'!F17</f>
        <v>72</v>
      </c>
      <c r="O16" s="9" t="str">
        <f>[1]Канат!E16</f>
        <v>79</v>
      </c>
      <c r="P16" s="13">
        <f t="shared" si="0"/>
        <v>1111</v>
      </c>
      <c r="Q16" s="14">
        <f>RANK(P16,P7:P18,0)</f>
        <v>5</v>
      </c>
      <c r="T16" s="15"/>
      <c r="U16" s="15"/>
    </row>
    <row r="17" spans="1:21" ht="18.75">
      <c r="A17" s="7">
        <v>11</v>
      </c>
      <c r="B17" s="8" t="s">
        <v>31</v>
      </c>
      <c r="C17" s="9" t="str">
        <f>'[1]Плавание (эстафета)'!G48</f>
        <v>72</v>
      </c>
      <c r="D17" s="9">
        <f>[1]Армспорт!I47</f>
        <v>0</v>
      </c>
      <c r="E17" s="9">
        <f>'[1]Гиревой спорт'!I47</f>
        <v>0</v>
      </c>
      <c r="F17" s="10" t="str">
        <f>'[1]Соревнования дояров'!M28</f>
        <v>82</v>
      </c>
      <c r="G17" s="9" t="str">
        <f>[1]Механизаторы!M28</f>
        <v>74</v>
      </c>
      <c r="H17" s="9" t="str">
        <f>[1]Семьи!N41</f>
        <v>98</v>
      </c>
      <c r="I17" s="11" t="str">
        <f>'[1]Соревнования косарей'!M38</f>
        <v>82</v>
      </c>
      <c r="J17" s="9" t="str">
        <f>'[1]Мини-футбол'!E19</f>
        <v>69</v>
      </c>
      <c r="K17" s="9" t="str">
        <f>'[1]Соревнования среди глав'!K19</f>
        <v>72</v>
      </c>
      <c r="L17" s="9" t="str">
        <f>[1]Волейбол!E19</f>
        <v>98</v>
      </c>
      <c r="M17" s="12" t="str">
        <f>'[1]Волейбол (жен)'!E19</f>
        <v>76</v>
      </c>
      <c r="N17" s="12" t="str">
        <f>'[1]Настольный теннис'!F18</f>
        <v>108</v>
      </c>
      <c r="O17" s="9" t="str">
        <f>[1]Канат!E17</f>
        <v>79</v>
      </c>
      <c r="P17" s="13">
        <f t="shared" si="0"/>
        <v>910</v>
      </c>
      <c r="Q17" s="14">
        <f>RANK(P17,P7:P18,0)</f>
        <v>11</v>
      </c>
      <c r="T17" s="15"/>
      <c r="U17" s="15"/>
    </row>
    <row r="18" spans="1:21" ht="18.75">
      <c r="A18" s="7">
        <v>12</v>
      </c>
      <c r="B18" s="8" t="s">
        <v>32</v>
      </c>
      <c r="C18" s="9" t="str">
        <f>'[1]Плавание (эстафета)'!G52</f>
        <v>79</v>
      </c>
      <c r="D18" s="9" t="str">
        <f>[1]Армспорт!I51</f>
        <v>79</v>
      </c>
      <c r="E18" s="9" t="str">
        <f>'[1]Гиревой спорт'!I51</f>
        <v>79</v>
      </c>
      <c r="F18" s="10" t="str">
        <f>'[1]Соревнования дояров'!M30</f>
        <v>90</v>
      </c>
      <c r="G18" s="9" t="str">
        <f>[1]Механизаторы!M30</f>
        <v>90</v>
      </c>
      <c r="H18" s="9" t="str">
        <f>[1]Семьи!N44</f>
        <v>108</v>
      </c>
      <c r="I18" s="11" t="str">
        <f>'[1]Соревнования косарей'!M41</f>
        <v>85</v>
      </c>
      <c r="J18" s="9" t="str">
        <f>'[1]Мини-футбол'!E20</f>
        <v>108</v>
      </c>
      <c r="K18" s="9" t="str">
        <f>'[1]Соревнования среди глав'!K20</f>
        <v>120</v>
      </c>
      <c r="L18" s="9" t="str">
        <f>[1]Волейбол!E20</f>
        <v>79</v>
      </c>
      <c r="M18" s="12" t="str">
        <f>'[1]Волейбол (жен)'!E20</f>
        <v>76</v>
      </c>
      <c r="N18" s="12" t="str">
        <f>'[1]Настольный теннис'!F19</f>
        <v>82</v>
      </c>
      <c r="O18" s="9" t="str">
        <f>[1]Канат!E18</f>
        <v>90</v>
      </c>
      <c r="P18" s="13">
        <f t="shared" si="0"/>
        <v>1165</v>
      </c>
      <c r="Q18" s="14">
        <f>RANK(P18,P7:P18,0)</f>
        <v>4</v>
      </c>
      <c r="T18" s="15"/>
      <c r="U18" s="15"/>
    </row>
    <row r="19" spans="1:21" ht="18.75">
      <c r="A19" s="34" t="s">
        <v>33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5"/>
    </row>
    <row r="20" spans="1:21" ht="231.75">
      <c r="A20" s="2" t="s">
        <v>3</v>
      </c>
      <c r="B20" s="3" t="s">
        <v>4</v>
      </c>
      <c r="C20" s="17" t="s">
        <v>5</v>
      </c>
      <c r="D20" s="17" t="s">
        <v>6</v>
      </c>
      <c r="E20" s="18" t="s">
        <v>7</v>
      </c>
      <c r="F20" s="18" t="s">
        <v>8</v>
      </c>
      <c r="G20" s="18" t="s">
        <v>9</v>
      </c>
      <c r="H20" s="18" t="s">
        <v>10</v>
      </c>
      <c r="I20" s="18" t="s">
        <v>11</v>
      </c>
      <c r="J20" s="18" t="s">
        <v>12</v>
      </c>
      <c r="K20" s="18" t="s">
        <v>34</v>
      </c>
      <c r="L20" s="18" t="s">
        <v>35</v>
      </c>
      <c r="M20" s="18" t="s">
        <v>36</v>
      </c>
      <c r="N20" s="18" t="s">
        <v>16</v>
      </c>
      <c r="O20" s="18" t="s">
        <v>17</v>
      </c>
      <c r="P20" s="6" t="s">
        <v>18</v>
      </c>
      <c r="Q20" s="6" t="s">
        <v>19</v>
      </c>
    </row>
    <row r="21" spans="1:21" ht="18.75">
      <c r="A21" s="7">
        <v>1</v>
      </c>
      <c r="B21" s="8" t="s">
        <v>37</v>
      </c>
      <c r="C21" s="9" t="str">
        <f>'[1]Плавание (эстафета)'!G61</f>
        <v>98</v>
      </c>
      <c r="D21" s="9" t="str">
        <f>[1]Армспорт!I58</f>
        <v>120</v>
      </c>
      <c r="E21" s="9" t="str">
        <f>'[1]Гиревой спорт'!I58</f>
        <v>120</v>
      </c>
      <c r="F21" s="19" t="str">
        <f>'[1]Соревнования дояров'!M42</f>
        <v>90</v>
      </c>
      <c r="G21" s="9" t="str">
        <f>[1]Механизаторы!M35</f>
        <v>79</v>
      </c>
      <c r="H21" s="9" t="str">
        <f>[1]Семьи!N55</f>
        <v>120</v>
      </c>
      <c r="I21" s="9" t="str">
        <f>'[1]Соревнования косарей'!M46</f>
        <v>82</v>
      </c>
      <c r="J21" s="12" t="str">
        <f>'[1]Мини-футбол'!E23</f>
        <v>120</v>
      </c>
      <c r="K21" s="12" t="str">
        <f>'[1]Соревнования среди глав'!K22</f>
        <v>90</v>
      </c>
      <c r="L21" s="12" t="str">
        <f>[1]Волейбол!E23</f>
        <v>108</v>
      </c>
      <c r="M21" s="12" t="str">
        <f>'[1]Волейбол (жен)'!E23</f>
        <v>90</v>
      </c>
      <c r="N21" s="12" t="str">
        <f>'[1]Настольный теннис'!F21</f>
        <v>76</v>
      </c>
      <c r="O21" s="12" t="str">
        <f>[1]Канат!E21</f>
        <v>120</v>
      </c>
      <c r="P21" s="13">
        <f t="shared" ref="P21:P33" si="1">SUM(C21+D21+E21+F21+G21+H21+I21+J21+K21+L21+M21+N21+O21)</f>
        <v>1313</v>
      </c>
      <c r="Q21" s="20">
        <f>RANK(P21,P21:P33,0)</f>
        <v>1</v>
      </c>
      <c r="T21" s="15"/>
      <c r="U21" s="15"/>
    </row>
    <row r="22" spans="1:21" ht="18.75">
      <c r="A22" s="7">
        <v>2</v>
      </c>
      <c r="B22" s="8" t="s">
        <v>38</v>
      </c>
      <c r="C22" s="9" t="str">
        <f>'[1]Плавание (эстафета)'!G65</f>
        <v>82</v>
      </c>
      <c r="D22" s="9">
        <f>[1]Армспорт!I62</f>
        <v>0</v>
      </c>
      <c r="E22" s="9">
        <f>'[1]Гиревой спорт'!I62</f>
        <v>0</v>
      </c>
      <c r="F22" s="19" t="str">
        <f>'[1]Соревнования дояров'!M44</f>
        <v>70</v>
      </c>
      <c r="G22" s="9" t="str">
        <f>[1]Механизаторы!M37</f>
        <v>74</v>
      </c>
      <c r="H22" s="9" t="str">
        <f>[1]Семьи!N58</f>
        <v>70</v>
      </c>
      <c r="I22" s="9" t="str">
        <f>'[1]Соревнования косарей'!M49</f>
        <v>76</v>
      </c>
      <c r="J22" s="12" t="str">
        <f>'[1]Мини-футбол'!E24</f>
        <v>74</v>
      </c>
      <c r="K22" s="12" t="str">
        <f>'[1]Соревнования среди глав'!K23</f>
        <v>85</v>
      </c>
      <c r="L22" s="12" t="str">
        <f>[1]Волейбол!E24</f>
        <v>79</v>
      </c>
      <c r="M22" s="12" t="str">
        <f>'[1]Волейбол (жен)'!E24</f>
        <v>108</v>
      </c>
      <c r="N22" s="12" t="str">
        <f>'[1]Настольный теннис'!F22</f>
        <v>82</v>
      </c>
      <c r="O22" s="12">
        <f>[1]Канат!E22</f>
        <v>0</v>
      </c>
      <c r="P22" s="13">
        <f t="shared" si="1"/>
        <v>800</v>
      </c>
      <c r="Q22" s="21">
        <f>RANK(P22,P21:P33,0)</f>
        <v>8</v>
      </c>
      <c r="T22" s="15"/>
      <c r="U22" s="15"/>
    </row>
    <row r="23" spans="1:21" ht="18.75">
      <c r="A23" s="7">
        <v>3</v>
      </c>
      <c r="B23" s="8" t="s">
        <v>39</v>
      </c>
      <c r="C23" s="9">
        <f>'[1]Плавание (эстафета)'!G69</f>
        <v>0</v>
      </c>
      <c r="D23" s="9">
        <f>[1]Армспорт!I66</f>
        <v>0</v>
      </c>
      <c r="E23" s="9">
        <f>'[1]Гиревой спорт'!I66</f>
        <v>0</v>
      </c>
      <c r="F23" s="19" t="str">
        <f>'[1]Соревнования дояров'!M46</f>
        <v>74</v>
      </c>
      <c r="G23" s="9" t="str">
        <f>[1]Механизаторы!M39</f>
        <v>76</v>
      </c>
      <c r="H23" s="9" t="str">
        <f>[1]Семьи!N61</f>
        <v>69</v>
      </c>
      <c r="I23" s="9">
        <f>'[1]Соревнования косарей'!M52</f>
        <v>0</v>
      </c>
      <c r="J23" s="12" t="str">
        <f>'[1]Мини-футбол'!E25</f>
        <v>108</v>
      </c>
      <c r="K23" s="12" t="str">
        <f>'[1]Соревнования среди глав'!K24</f>
        <v>69</v>
      </c>
      <c r="L23" s="12">
        <f>[1]Волейбол!E25</f>
        <v>0</v>
      </c>
      <c r="M23" s="12">
        <f>'[1]Волейбол (жен)'!E25</f>
        <v>0</v>
      </c>
      <c r="N23" s="12" t="str">
        <f>'[1]Настольный теннис'!F23</f>
        <v>74</v>
      </c>
      <c r="O23" s="12" t="str">
        <f>[1]Канат!E23</f>
        <v>108</v>
      </c>
      <c r="P23" s="13">
        <f t="shared" si="1"/>
        <v>578</v>
      </c>
      <c r="Q23" s="21">
        <f>RANK(P23,P21:P33,0)</f>
        <v>10</v>
      </c>
      <c r="T23" s="15"/>
      <c r="U23" s="15"/>
    </row>
    <row r="24" spans="1:21" ht="18.75">
      <c r="A24" s="7">
        <v>4</v>
      </c>
      <c r="B24" s="8" t="s">
        <v>40</v>
      </c>
      <c r="C24" s="9">
        <f>'[1]Плавание (эстафета)'!G73</f>
        <v>0</v>
      </c>
      <c r="D24" s="9" t="str">
        <f>[1]Армспорт!I70</f>
        <v>82</v>
      </c>
      <c r="E24" s="9" t="str">
        <f>'[1]Гиревой спорт'!I70</f>
        <v>82</v>
      </c>
      <c r="F24" s="19" t="str">
        <f>'[1]Соревнования дояров'!M48</f>
        <v>76</v>
      </c>
      <c r="G24" s="9" t="str">
        <f>[1]Механизаторы!M41</f>
        <v>72</v>
      </c>
      <c r="H24" s="9" t="str">
        <f>[1]Семьи!N64</f>
        <v>98</v>
      </c>
      <c r="I24" s="9" t="str">
        <f>'[1]Соревнования косарей'!M55</f>
        <v>90</v>
      </c>
      <c r="J24" s="12" t="str">
        <f>'[1]Мини-футбол'!E26</f>
        <v>69</v>
      </c>
      <c r="K24" s="12" t="str">
        <f>'[1]Соревнования среди глав'!K25</f>
        <v>82</v>
      </c>
      <c r="L24" s="12">
        <f>[1]Волейбол!E26</f>
        <v>0</v>
      </c>
      <c r="M24" s="12" t="str">
        <f>'[1]Волейбол (жен)'!E26</f>
        <v>79</v>
      </c>
      <c r="N24" s="12" t="str">
        <f>'[1]Настольный теннис'!F24</f>
        <v>85</v>
      </c>
      <c r="O24" s="12">
        <f>[1]Канат!E24</f>
        <v>0</v>
      </c>
      <c r="P24" s="13">
        <f t="shared" si="1"/>
        <v>815</v>
      </c>
      <c r="Q24" s="21">
        <f>RANK(P24,P21:P33,0)</f>
        <v>7</v>
      </c>
      <c r="T24" s="15"/>
      <c r="U24" s="15"/>
    </row>
    <row r="25" spans="1:21" ht="18.75">
      <c r="A25" s="7">
        <v>5</v>
      </c>
      <c r="B25" s="8" t="s">
        <v>41</v>
      </c>
      <c r="C25" s="9" t="str">
        <f>'[1]Плавание (эстафета)'!G77</f>
        <v>120</v>
      </c>
      <c r="D25" s="9" t="str">
        <f>[1]Армспорт!I74</f>
        <v>98</v>
      </c>
      <c r="E25" s="9" t="str">
        <f>'[1]Гиревой спорт'!I74</f>
        <v>108</v>
      </c>
      <c r="F25" s="19" t="str">
        <f>'[1]Соревнования дояров'!M50</f>
        <v>82</v>
      </c>
      <c r="G25" s="9" t="str">
        <f>[1]Механизаторы!M43</f>
        <v>120</v>
      </c>
      <c r="H25" s="9" t="str">
        <f>[1]Семьи!N67</f>
        <v>76</v>
      </c>
      <c r="I25" s="9" t="str">
        <f>'[1]Соревнования косарей'!M58</f>
        <v>120</v>
      </c>
      <c r="J25" s="12" t="str">
        <f>'[1]Мини-футбол'!E27</f>
        <v>70</v>
      </c>
      <c r="K25" s="12" t="str">
        <f>'[1]Соревнования среди глав'!K26</f>
        <v>120</v>
      </c>
      <c r="L25" s="12" t="str">
        <f>[1]Волейбол!E27</f>
        <v>120</v>
      </c>
      <c r="M25" s="12" t="str">
        <f>'[1]Волейбол (жен)'!E27</f>
        <v>85</v>
      </c>
      <c r="N25" s="12" t="str">
        <f>'[1]Настольный теннис'!F25</f>
        <v>98</v>
      </c>
      <c r="O25" s="12" t="str">
        <f>[1]Канат!E25</f>
        <v>85</v>
      </c>
      <c r="P25" s="13">
        <f t="shared" si="1"/>
        <v>1302</v>
      </c>
      <c r="Q25" s="20">
        <f>RANK(P25,P21:P33,0)</f>
        <v>2</v>
      </c>
      <c r="T25" s="15"/>
      <c r="U25" s="15"/>
    </row>
    <row r="26" spans="1:21" ht="18.75">
      <c r="A26" s="7">
        <v>6</v>
      </c>
      <c r="B26" s="8" t="s">
        <v>42</v>
      </c>
      <c r="C26" s="9" t="str">
        <f>'[1]Плавание (эстафета)'!G81</f>
        <v>74</v>
      </c>
      <c r="D26" s="9" t="str">
        <f>[1]Армспорт!I78</f>
        <v>108</v>
      </c>
      <c r="E26" s="9" t="str">
        <f>'[1]Гиревой спорт'!I78</f>
        <v>98</v>
      </c>
      <c r="F26" s="19" t="str">
        <f>'[1]Соревнования дояров'!M52</f>
        <v>120</v>
      </c>
      <c r="G26" s="9" t="str">
        <f>[1]Механизаторы!M45</f>
        <v>82</v>
      </c>
      <c r="H26" s="9" t="str">
        <f>[1]Семьи!N70</f>
        <v>82</v>
      </c>
      <c r="I26" s="9" t="str">
        <f>'[1]Соревнования косарей'!M61</f>
        <v>108</v>
      </c>
      <c r="J26" s="12" t="str">
        <f>'[1]Мини-футбол'!E28</f>
        <v>79</v>
      </c>
      <c r="K26" s="12" t="str">
        <f>'[1]Соревнования среди глав'!K27</f>
        <v>108</v>
      </c>
      <c r="L26" s="12" t="str">
        <f>[1]Волейбол!E28</f>
        <v>90</v>
      </c>
      <c r="M26" s="12" t="str">
        <f>'[1]Волейбол (жен)'!E28</f>
        <v>120</v>
      </c>
      <c r="N26" s="12" t="str">
        <f>'[1]Настольный теннис'!F26</f>
        <v>108</v>
      </c>
      <c r="O26" s="12" t="str">
        <f>[1]Канат!E26</f>
        <v>98</v>
      </c>
      <c r="P26" s="13">
        <f t="shared" si="1"/>
        <v>1275</v>
      </c>
      <c r="Q26" s="20">
        <f>RANK(P26,P21:P33,0)</f>
        <v>3</v>
      </c>
      <c r="T26" s="15"/>
      <c r="U26" s="15"/>
    </row>
    <row r="27" spans="1:21" ht="18.75">
      <c r="A27" s="7">
        <v>7</v>
      </c>
      <c r="B27" s="8" t="s">
        <v>43</v>
      </c>
      <c r="C27" s="9" t="str">
        <f>'[1]Плавание (эстафета)'!G85</f>
        <v>108</v>
      </c>
      <c r="D27" s="9">
        <f>[1]Армспорт!I82</f>
        <v>0</v>
      </c>
      <c r="E27" s="9" t="str">
        <f>'[1]Гиревой спорт'!I82</f>
        <v>79</v>
      </c>
      <c r="F27" s="19" t="str">
        <f>'[1]Соревнования дояров'!M54</f>
        <v>72</v>
      </c>
      <c r="G27" s="9" t="str">
        <f>[1]Механизаторы!M47</f>
        <v>70</v>
      </c>
      <c r="H27" s="9" t="str">
        <f>[1]Семьи!N73</f>
        <v>79</v>
      </c>
      <c r="I27" s="9" t="str">
        <f>'[1]Соревнования косарей'!M64</f>
        <v>74</v>
      </c>
      <c r="J27" s="12" t="str">
        <f>'[1]Мини-футбол'!E29</f>
        <v>82</v>
      </c>
      <c r="K27" s="12" t="str">
        <f>'[1]Соревнования среди глав'!K28</f>
        <v>79</v>
      </c>
      <c r="L27" s="12">
        <f>[1]Волейбол!E29</f>
        <v>0</v>
      </c>
      <c r="M27" s="12">
        <f>'[1]Волейбол (жен)'!E29</f>
        <v>0</v>
      </c>
      <c r="N27" s="12" t="str">
        <f>'[1]Настольный теннис'!F27</f>
        <v>72</v>
      </c>
      <c r="O27" s="12">
        <f>[1]Канат!E27</f>
        <v>0</v>
      </c>
      <c r="P27" s="13">
        <f t="shared" si="1"/>
        <v>715</v>
      </c>
      <c r="Q27" s="21">
        <f>RANK(P27,P21:P33,0)</f>
        <v>9</v>
      </c>
      <c r="T27" s="15"/>
      <c r="U27" s="15"/>
    </row>
    <row r="28" spans="1:21" ht="18.75">
      <c r="A28" s="7">
        <v>8</v>
      </c>
      <c r="B28" s="8" t="s">
        <v>44</v>
      </c>
      <c r="C28" s="9" t="str">
        <f>'[1]Плавание (эстафета)'!G89</f>
        <v>90</v>
      </c>
      <c r="D28" s="9" t="str">
        <f>[1]Армспорт!I86</f>
        <v>79</v>
      </c>
      <c r="E28" s="9" t="str">
        <f>'[1]Гиревой спорт'!I86</f>
        <v>74</v>
      </c>
      <c r="F28" s="19" t="str">
        <f>'[1]Соревнования дояров'!M56</f>
        <v>85</v>
      </c>
      <c r="G28" s="9" t="str">
        <f>[1]Механизаторы!M49</f>
        <v>85</v>
      </c>
      <c r="H28" s="9" t="str">
        <f>[1]Семьи!N76</f>
        <v>85</v>
      </c>
      <c r="I28" s="9" t="str">
        <f>'[1]Соревнования косарей'!M67</f>
        <v>98</v>
      </c>
      <c r="J28" s="12" t="str">
        <f>'[1]Мини-футбол'!E30</f>
        <v>85</v>
      </c>
      <c r="K28" s="12" t="str">
        <f>'[1]Соревнования среди глав'!K29</f>
        <v>74</v>
      </c>
      <c r="L28" s="12" t="str">
        <f>[1]Волейбол!E30</f>
        <v>98</v>
      </c>
      <c r="M28" s="12">
        <f>'[1]Волейбол (жен)'!E30</f>
        <v>0</v>
      </c>
      <c r="N28" s="12" t="str">
        <f>'[1]Настольный теннис'!F28</f>
        <v>120</v>
      </c>
      <c r="O28" s="12" t="str">
        <f>[1]Канат!E28</f>
        <v>85</v>
      </c>
      <c r="P28" s="13">
        <f t="shared" si="1"/>
        <v>1058</v>
      </c>
      <c r="Q28" s="21">
        <f>RANK(P28,P21:P33,0)</f>
        <v>6</v>
      </c>
      <c r="T28" s="15"/>
      <c r="U28" s="15"/>
    </row>
    <row r="29" spans="1:21" ht="18.75">
      <c r="A29" s="7">
        <v>9</v>
      </c>
      <c r="B29" s="8" t="s">
        <v>45</v>
      </c>
      <c r="C29" s="9" t="str">
        <f>'[1]Плавание (эстафета)'!G93</f>
        <v>76</v>
      </c>
      <c r="D29" s="9">
        <f>[1]Армспорт!I90</f>
        <v>0</v>
      </c>
      <c r="E29" s="9" t="str">
        <f>'[1]Гиревой спорт'!I90</f>
        <v>76</v>
      </c>
      <c r="F29" s="19" t="str">
        <f>'[1]Соревнования дояров'!M58</f>
        <v>69</v>
      </c>
      <c r="G29" s="9">
        <f>[1]Механизаторы!M51</f>
        <v>0</v>
      </c>
      <c r="H29" s="9" t="str">
        <f>[1]Семьи!N79</f>
        <v>72</v>
      </c>
      <c r="I29" s="9">
        <f>'[1]Соревнования косарей'!M70</f>
        <v>0</v>
      </c>
      <c r="J29" s="12" t="str">
        <f>'[1]Мини-футбол'!E31</f>
        <v>72</v>
      </c>
      <c r="K29" s="12" t="str">
        <f>'[1]Соревнования среди глав'!K30</f>
        <v>70</v>
      </c>
      <c r="L29" s="12">
        <f>[1]Волейбол!E31</f>
        <v>0</v>
      </c>
      <c r="M29" s="12">
        <f>'[1]Волейбол (жен)'!E31</f>
        <v>0</v>
      </c>
      <c r="N29" s="12" t="str">
        <f>'[1]Настольный теннис'!F29</f>
        <v>70</v>
      </c>
      <c r="O29" s="12">
        <f>[1]Канат!E29</f>
        <v>0</v>
      </c>
      <c r="P29" s="13">
        <f t="shared" si="1"/>
        <v>505</v>
      </c>
      <c r="Q29" s="21">
        <f>RANK(P29,P21:P33,0)</f>
        <v>12</v>
      </c>
      <c r="T29" s="15"/>
      <c r="U29" s="15"/>
    </row>
    <row r="30" spans="1:21" ht="18.75">
      <c r="A30" s="7">
        <v>10</v>
      </c>
      <c r="B30" s="8" t="s">
        <v>46</v>
      </c>
      <c r="C30" s="9" t="str">
        <f>'[1]Плавание (эстафета)'!G97</f>
        <v>85</v>
      </c>
      <c r="D30" s="9" t="str">
        <f>[1]Армспорт!I94</f>
        <v>90</v>
      </c>
      <c r="E30" s="9" t="str">
        <f>'[1]Гиревой спорт'!I94</f>
        <v>90</v>
      </c>
      <c r="F30" s="19" t="str">
        <f>'[1]Соревнования дояров'!M60</f>
        <v>98</v>
      </c>
      <c r="G30" s="9" t="str">
        <f>[1]Механизаторы!M53</f>
        <v>98</v>
      </c>
      <c r="H30" s="9" t="str">
        <f>[1]Семьи!N82</f>
        <v>74</v>
      </c>
      <c r="I30" s="9" t="str">
        <f>'[1]Соревнования косарей'!M73</f>
        <v>79</v>
      </c>
      <c r="J30" s="12" t="str">
        <f>'[1]Мини-футбол'!E32</f>
        <v>76</v>
      </c>
      <c r="K30" s="12" t="str">
        <f>'[1]Соревнования среди глав'!K31</f>
        <v>98</v>
      </c>
      <c r="L30" s="12" t="str">
        <f>[1]Волейбол!E32</f>
        <v>85</v>
      </c>
      <c r="M30" s="12" t="str">
        <f>'[1]Волейбол (жен)'!E32</f>
        <v>98</v>
      </c>
      <c r="N30" s="12" t="str">
        <f>'[1]Настольный теннис'!F30</f>
        <v>90</v>
      </c>
      <c r="O30" s="12" t="str">
        <f>[1]Канат!E30</f>
        <v>90</v>
      </c>
      <c r="P30" s="13">
        <f t="shared" si="1"/>
        <v>1151</v>
      </c>
      <c r="Q30" s="21">
        <f>RANK(P30,P21:P33,0)</f>
        <v>4</v>
      </c>
      <c r="T30" s="15"/>
      <c r="U30" s="15"/>
    </row>
    <row r="31" spans="1:21" ht="18.75">
      <c r="A31" s="7">
        <v>11</v>
      </c>
      <c r="B31" s="8" t="s">
        <v>47</v>
      </c>
      <c r="C31" s="9">
        <f>'[1]Плавание (эстафета)'!G101</f>
        <v>0</v>
      </c>
      <c r="D31" s="9">
        <f>[1]Армспорт!I98</f>
        <v>0</v>
      </c>
      <c r="E31" s="9" t="str">
        <f>'[1]Гиревой спорт'!I98</f>
        <v>72</v>
      </c>
      <c r="F31" s="19" t="str">
        <f>'[1]Соревнования дояров'!M62</f>
        <v>79</v>
      </c>
      <c r="G31" s="9" t="str">
        <f>[1]Механизаторы!M55</f>
        <v>108</v>
      </c>
      <c r="H31" s="9">
        <f>[1]Семьи!N85</f>
        <v>0</v>
      </c>
      <c r="I31" s="9">
        <f>'[1]Соревнования косарей'!M76</f>
        <v>0</v>
      </c>
      <c r="J31" s="12" t="str">
        <f>'[1]Мини-футбол'!E33</f>
        <v>90</v>
      </c>
      <c r="K31" s="12" t="str">
        <f>'[1]Соревнования среди глав'!K32</f>
        <v>72</v>
      </c>
      <c r="L31" s="12">
        <f>[1]Волейбол!E33</f>
        <v>0</v>
      </c>
      <c r="M31" s="12">
        <f>'[1]Волейбол (жен)'!E33</f>
        <v>0</v>
      </c>
      <c r="N31" s="12">
        <f>'[1]Настольный теннис'!F31</f>
        <v>0</v>
      </c>
      <c r="O31" s="12" t="str">
        <f>[1]Канат!E31</f>
        <v>85</v>
      </c>
      <c r="P31" s="13">
        <f t="shared" si="1"/>
        <v>506</v>
      </c>
      <c r="Q31" s="21">
        <f>RANK(P31,P21:P33,0)</f>
        <v>11</v>
      </c>
      <c r="T31" s="15"/>
      <c r="U31" s="15"/>
    </row>
    <row r="32" spans="1:21" ht="18.75">
      <c r="A32" s="7">
        <v>12</v>
      </c>
      <c r="B32" s="8" t="s">
        <v>48</v>
      </c>
      <c r="C32" s="9" t="str">
        <f>'[1]Плавание (эстафета)'!G105</f>
        <v>79</v>
      </c>
      <c r="D32" s="9" t="str">
        <f>[1]Армспорт!I102</f>
        <v>85</v>
      </c>
      <c r="E32" s="9" t="str">
        <f>'[1]Гиревой спорт'!I102</f>
        <v>85</v>
      </c>
      <c r="F32" s="19" t="str">
        <f>'[1]Соревнования дояров'!M64</f>
        <v>108</v>
      </c>
      <c r="G32" s="9" t="str">
        <f>[1]Механизаторы!M57</f>
        <v>90</v>
      </c>
      <c r="H32" s="9" t="str">
        <f>[1]Семьи!N88</f>
        <v>90</v>
      </c>
      <c r="I32" s="9" t="str">
        <f>'[1]Соревнования косарей'!M79</f>
        <v>85</v>
      </c>
      <c r="J32" s="12" t="str">
        <f>'[1]Мини-футбол'!E34</f>
        <v>68</v>
      </c>
      <c r="K32" s="12" t="str">
        <f>'[1]Соревнования среди глав'!K33</f>
        <v>76</v>
      </c>
      <c r="L32" s="12" t="str">
        <f>[1]Волейбол!E34</f>
        <v>82</v>
      </c>
      <c r="M32" s="12" t="str">
        <f>'[1]Волейбол (жен)'!E34</f>
        <v>85</v>
      </c>
      <c r="N32" s="12" t="str">
        <f>'[1]Настольный теннис'!F32</f>
        <v>79</v>
      </c>
      <c r="O32" s="12" t="str">
        <f>[1]Канат!E32</f>
        <v>85</v>
      </c>
      <c r="P32" s="13">
        <f t="shared" si="1"/>
        <v>1097</v>
      </c>
      <c r="Q32" s="21">
        <f>RANK(P32,P21:P33,0)</f>
        <v>5</v>
      </c>
      <c r="T32" s="15"/>
      <c r="U32" s="15"/>
    </row>
    <row r="33" spans="1:21" ht="18.75">
      <c r="A33" s="7">
        <v>13</v>
      </c>
      <c r="B33" s="8" t="s">
        <v>49</v>
      </c>
      <c r="C33" s="9">
        <f>'[1]Плавание (эстафета)'!G109</f>
        <v>0</v>
      </c>
      <c r="D33" s="9">
        <f>[1]Армспорт!I106</f>
        <v>0</v>
      </c>
      <c r="E33" s="9">
        <f>'[1]Гиревой спорт'!I106</f>
        <v>0</v>
      </c>
      <c r="F33" s="19">
        <f>'[1]Соревнования дояров'!M66</f>
        <v>0</v>
      </c>
      <c r="G33" s="9">
        <f>[1]Механизаторы!M59</f>
        <v>0</v>
      </c>
      <c r="H33" s="9" t="str">
        <f>[1]Семьи!N91</f>
        <v>108</v>
      </c>
      <c r="I33" s="9">
        <f>'[1]Соревнования косарей'!M82</f>
        <v>0</v>
      </c>
      <c r="J33" s="12" t="str">
        <f>'[1]Мини-футбол'!E35</f>
        <v>98</v>
      </c>
      <c r="K33" s="12">
        <f>'[1]Соревнования среди глав'!K34</f>
        <v>0</v>
      </c>
      <c r="L33" s="12">
        <f>[1]Волейбол!E35</f>
        <v>0</v>
      </c>
      <c r="M33" s="12">
        <f>'[1]Волейбол (жен)'!E35</f>
        <v>0</v>
      </c>
      <c r="N33" s="12">
        <f>'[1]Настольный теннис'!F33</f>
        <v>0</v>
      </c>
      <c r="O33" s="12">
        <f>[1]Канат!E33</f>
        <v>0</v>
      </c>
      <c r="P33" s="13">
        <f t="shared" si="1"/>
        <v>206</v>
      </c>
      <c r="Q33" s="21">
        <f>RANK(P33,P21:P33,0)</f>
        <v>13</v>
      </c>
      <c r="T33" s="15"/>
      <c r="U33" s="15"/>
    </row>
    <row r="34" spans="1:21" ht="17.25" customHeight="1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</row>
    <row r="35" spans="1:21" ht="18.75">
      <c r="A35" s="23" t="s">
        <v>50</v>
      </c>
      <c r="B35" s="23"/>
      <c r="C35" s="23"/>
      <c r="D35" s="23"/>
      <c r="E35" s="23"/>
      <c r="F35" s="23"/>
      <c r="G35" s="23"/>
      <c r="H35" s="23"/>
      <c r="I35" s="24"/>
      <c r="J35" s="23"/>
      <c r="K35" s="25" t="s">
        <v>51</v>
      </c>
      <c r="L35" s="25"/>
      <c r="M35" s="25"/>
      <c r="N35" s="25"/>
      <c r="O35" s="22"/>
      <c r="P35" s="22"/>
      <c r="Q35" s="22"/>
    </row>
    <row r="36" spans="1:21" ht="18.75">
      <c r="A36" s="23"/>
      <c r="B36" s="23"/>
      <c r="C36" s="23"/>
      <c r="D36" s="23"/>
      <c r="E36" s="23"/>
      <c r="F36" s="23"/>
      <c r="G36" s="23"/>
      <c r="H36" s="23"/>
      <c r="I36" s="26"/>
      <c r="J36" s="26"/>
      <c r="K36" s="23"/>
      <c r="L36" s="23"/>
      <c r="M36" s="23"/>
      <c r="N36" s="23"/>
      <c r="O36" s="27"/>
      <c r="P36" s="22"/>
      <c r="Q36" s="22"/>
    </row>
    <row r="37" spans="1:21" ht="18.75">
      <c r="A37" s="23" t="s">
        <v>52</v>
      </c>
      <c r="B37" s="23"/>
      <c r="C37" s="23"/>
      <c r="D37" s="23"/>
      <c r="E37" s="23"/>
      <c r="F37" s="23"/>
      <c r="G37" s="23"/>
      <c r="H37" s="23"/>
      <c r="I37" s="24"/>
      <c r="J37" s="23"/>
      <c r="K37" s="23" t="s">
        <v>53</v>
      </c>
      <c r="L37" s="23"/>
      <c r="M37" s="23"/>
      <c r="N37" s="23"/>
      <c r="O37" s="22"/>
      <c r="P37" s="22"/>
      <c r="Q37" s="22"/>
    </row>
    <row r="38" spans="1:21" ht="18.7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</row>
  </sheetData>
  <mergeCells count="6">
    <mergeCell ref="A19:Q19"/>
    <mergeCell ref="B1:Q1"/>
    <mergeCell ref="A2:Q2"/>
    <mergeCell ref="A3:Q3"/>
    <mergeCell ref="A4:Q4"/>
    <mergeCell ref="A6:Q6"/>
  </mergeCells>
  <pageMargins left="0" right="0" top="0" bottom="0" header="0" footer="0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Для печати</vt:lpstr>
      <vt:lpstr>'Для печати'!Область_печати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Новиков Денис Олегович</cp:lastModifiedBy>
  <dcterms:created xsi:type="dcterms:W3CDTF">2017-06-17T17:46:48Z</dcterms:created>
  <dcterms:modified xsi:type="dcterms:W3CDTF">2017-06-21T19:18:11Z</dcterms:modified>
</cp:coreProperties>
</file>